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38696D1C-6689-4E34-B189-FB7C07CD3B77}" xr6:coauthVersionLast="47" xr6:coauthVersionMax="47" xr10:uidLastSave="{00000000-0000-0000-0000-000000000000}"/>
  <bookViews>
    <workbookView xWindow="-108" yWindow="-108" windowWidth="23256" windowHeight="12720" xr2:uid="{71FA6599-5292-4F89-B949-5E489E304AE5}"/>
  </bookViews>
  <sheets>
    <sheet name="Transfer Form" sheetId="2" r:id="rId1"/>
    <sheet name="Player List" sheetId="1" r:id="rId2"/>
  </sheets>
  <externalReferences>
    <externalReference r:id="rId3"/>
  </externalReferences>
  <definedNames>
    <definedName name="CurrentTeam">'Transfer Form'!$A$19:$A$33</definedName>
    <definedName name="NewPlayers">'Transfer Form'!$F$9:$F$12</definedName>
    <definedName name="PlayerData">'[1]Data Sheet'!$A$2:$AZ$1000</definedName>
    <definedName name="PlayersOut">'Transfer Form'!$A$9:$A$12</definedName>
    <definedName name="_xlnm.Print_Area" localSheetId="1">'Player List'!$A$1:$W$297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 i="2" l="1"/>
  <c r="J38" i="2"/>
  <c r="C37" i="2"/>
  <c r="B37" i="2" a="1"/>
  <c r="B37" i="2" s="1"/>
  <c r="A37" i="2"/>
  <c r="F35" i="2"/>
  <c r="G35" i="2" s="1"/>
  <c r="E35" i="2"/>
  <c r="D35" i="2"/>
  <c r="C35" i="2"/>
  <c r="B35" i="2"/>
  <c r="J33" i="2"/>
  <c r="I33" i="2"/>
  <c r="H33" i="2"/>
  <c r="G33" i="2"/>
  <c r="F33" i="2"/>
  <c r="E33" i="2"/>
  <c r="D33" i="2"/>
  <c r="C33" i="2"/>
  <c r="B33" i="2"/>
  <c r="J32" i="2"/>
  <c r="I32" i="2"/>
  <c r="H32" i="2"/>
  <c r="G32" i="2"/>
  <c r="F32" i="2"/>
  <c r="E32" i="2"/>
  <c r="D32" i="2"/>
  <c r="C32" i="2"/>
  <c r="B32" i="2"/>
  <c r="J31" i="2"/>
  <c r="I31" i="2"/>
  <c r="H31" i="2"/>
  <c r="G31" i="2"/>
  <c r="F31" i="2"/>
  <c r="E31" i="2"/>
  <c r="D31" i="2"/>
  <c r="C31" i="2"/>
  <c r="B31" i="2"/>
  <c r="J30" i="2"/>
  <c r="I30" i="2"/>
  <c r="H30" i="2"/>
  <c r="G30" i="2"/>
  <c r="F30" i="2"/>
  <c r="E30" i="2"/>
  <c r="D30" i="2"/>
  <c r="C30" i="2"/>
  <c r="B30" i="2"/>
  <c r="J29" i="2"/>
  <c r="I29" i="2"/>
  <c r="H29" i="2"/>
  <c r="G29" i="2"/>
  <c r="F29" i="2"/>
  <c r="E29" i="2"/>
  <c r="D29" i="2"/>
  <c r="C29" i="2"/>
  <c r="B29" i="2"/>
  <c r="J28" i="2"/>
  <c r="I28" i="2"/>
  <c r="H28" i="2"/>
  <c r="G28" i="2"/>
  <c r="F28" i="2"/>
  <c r="E28" i="2"/>
  <c r="D28" i="2"/>
  <c r="C28" i="2"/>
  <c r="B28" i="2"/>
  <c r="J27" i="2"/>
  <c r="I27" i="2"/>
  <c r="H27" i="2"/>
  <c r="G27" i="2"/>
  <c r="F27" i="2"/>
  <c r="E27" i="2"/>
  <c r="D27" i="2"/>
  <c r="C27" i="2"/>
  <c r="B27" i="2"/>
  <c r="L26" i="2"/>
  <c r="L26" i="2" a="1"/>
  <c r="J26" i="2"/>
  <c r="I26" i="2"/>
  <c r="H26" i="2"/>
  <c r="G26" i="2"/>
  <c r="F26" i="2"/>
  <c r="E26" i="2"/>
  <c r="D26" i="2"/>
  <c r="C26" i="2"/>
  <c r="B26" i="2"/>
  <c r="L25" i="2"/>
  <c r="J25" i="2"/>
  <c r="I25" i="2"/>
  <c r="H25" i="2"/>
  <c r="G25" i="2"/>
  <c r="F25" i="2"/>
  <c r="E25" i="2"/>
  <c r="D25" i="2"/>
  <c r="C25" i="2"/>
  <c r="B25" i="2"/>
  <c r="J24" i="2"/>
  <c r="I24" i="2"/>
  <c r="H24" i="2"/>
  <c r="G24" i="2"/>
  <c r="F24" i="2"/>
  <c r="E24" i="2"/>
  <c r="D24" i="2"/>
  <c r="C24" i="2"/>
  <c r="B24" i="2"/>
  <c r="J23" i="2"/>
  <c r="I23" i="2"/>
  <c r="H23" i="2"/>
  <c r="G23" i="2"/>
  <c r="F23" i="2"/>
  <c r="E23" i="2"/>
  <c r="D23" i="2"/>
  <c r="C23" i="2"/>
  <c r="B23" i="2"/>
  <c r="J22" i="2"/>
  <c r="I22" i="2"/>
  <c r="H22" i="2"/>
  <c r="G22" i="2"/>
  <c r="F22" i="2"/>
  <c r="E22" i="2"/>
  <c r="D22" i="2"/>
  <c r="C22" i="2"/>
  <c r="B22" i="2"/>
  <c r="L21" i="2"/>
  <c r="J21" i="2"/>
  <c r="I21" i="2"/>
  <c r="H21" i="2"/>
  <c r="G21" i="2"/>
  <c r="F21" i="2"/>
  <c r="E21" i="2"/>
  <c r="D21" i="2"/>
  <c r="C21" i="2"/>
  <c r="B21" i="2"/>
  <c r="J20" i="2"/>
  <c r="I20" i="2"/>
  <c r="H20" i="2"/>
  <c r="G20" i="2"/>
  <c r="F20" i="2"/>
  <c r="E20" i="2"/>
  <c r="D20" i="2"/>
  <c r="C20" i="2"/>
  <c r="B20" i="2"/>
  <c r="J19" i="2"/>
  <c r="I19" i="2"/>
  <c r="H19" i="2"/>
  <c r="I44" i="2" s="1"/>
  <c r="G19" i="2"/>
  <c r="L28" i="2" s="1"/>
  <c r="F19" i="2"/>
  <c r="L20" i="2" s="1"/>
  <c r="E19" i="2"/>
  <c r="D19" i="2"/>
  <c r="C19" i="2"/>
  <c r="B19" i="2"/>
  <c r="J15" i="2"/>
  <c r="I15" i="2"/>
  <c r="H15" i="2"/>
  <c r="G15" i="2"/>
  <c r="E15" i="2"/>
  <c r="D15" i="2"/>
  <c r="C15" i="2"/>
  <c r="B15" i="2"/>
  <c r="J12" i="2"/>
  <c r="I12" i="2"/>
  <c r="H12" i="2"/>
  <c r="G12" i="2"/>
  <c r="E12" i="2"/>
  <c r="D12" i="2"/>
  <c r="C12" i="2"/>
  <c r="B12" i="2"/>
  <c r="J11" i="2"/>
  <c r="I11" i="2"/>
  <c r="H11" i="2"/>
  <c r="G11" i="2"/>
  <c r="E11" i="2"/>
  <c r="D11" i="2"/>
  <c r="C11" i="2"/>
  <c r="B11" i="2"/>
  <c r="J10" i="2"/>
  <c r="I10" i="2"/>
  <c r="H10" i="2"/>
  <c r="G10" i="2"/>
  <c r="E10" i="2"/>
  <c r="D10" i="2"/>
  <c r="C10" i="2"/>
  <c r="B10" i="2"/>
  <c r="J9" i="2"/>
  <c r="I9" i="2"/>
  <c r="H9" i="2"/>
  <c r="G9" i="2"/>
  <c r="H37" i="2" s="1"/>
  <c r="E9" i="2"/>
  <c r="D9" i="2"/>
  <c r="C9" i="2"/>
  <c r="B9" i="2"/>
  <c r="L19" i="2" l="1"/>
  <c r="L24" i="2" s="1"/>
  <c r="D37" i="2" a="1"/>
  <c r="D37" i="2" s="1"/>
  <c r="D41" i="2"/>
  <c r="E36" i="2"/>
  <c r="E39" i="2" s="1"/>
  <c r="L22" i="2"/>
  <c r="H35" i="2"/>
  <c r="I37" i="2" a="1"/>
  <c r="I37" i="2" s="1"/>
  <c r="I41" i="2"/>
  <c r="I35" i="2"/>
  <c r="D42" i="2"/>
  <c r="L23" i="2"/>
  <c r="J35" i="2"/>
  <c r="J36" i="2" s="1"/>
  <c r="I42" i="2"/>
  <c r="D43" i="2"/>
  <c r="F37" i="2"/>
  <c r="I43" i="2"/>
  <c r="G37" i="2" a="1"/>
  <c r="G37" i="2" s="1"/>
  <c r="D44" i="2"/>
  <c r="L18" i="2" l="1"/>
  <c r="E37" i="2"/>
  <c r="J37" i="2"/>
  <c r="J39" i="2"/>
</calcChain>
</file>

<file path=xl/sharedStrings.xml><?xml version="1.0" encoding="utf-8"?>
<sst xmlns="http://schemas.openxmlformats.org/spreadsheetml/2006/main" count="3635" uniqueCount="718">
  <si>
    <t>Player Code</t>
  </si>
  <si>
    <t>Player Name</t>
  </si>
  <si>
    <t>Pos</t>
  </si>
  <si>
    <t>Team</t>
  </si>
  <si>
    <t>Val</t>
  </si>
  <si>
    <t>Score</t>
  </si>
  <si>
    <t>Wkly</t>
  </si>
  <si>
    <t>Total</t>
  </si>
  <si>
    <t>THE JOLLY FISHERMAN FANTASY FOOTBALL LEAGUE</t>
  </si>
  <si>
    <t>1)  Enter the date you are making the transfers in the yellow cell
2)  Enter your name and your team name in the orange cells
3)  Enter the Player Codes for your current team in the column of green cells.
4)  Enter the Player Codes for the players or star man you are taking out in the red cells
5)  Enter the Player Codes for the players or star man you wish to add in the blue cells</t>
  </si>
  <si>
    <t xml:space="preserve">TRANSFERS ENTERED ON:  </t>
  </si>
  <si>
    <t>XX/XX/XX</t>
  </si>
  <si>
    <t>Team Manager:</t>
  </si>
  <si>
    <t>Team Name:</t>
  </si>
  <si>
    <t>Player Transfers</t>
  </si>
  <si>
    <t>Player OUT</t>
  </si>
  <si>
    <t>Player IN</t>
  </si>
  <si>
    <t>No</t>
  </si>
  <si>
    <t>Position</t>
  </si>
  <si>
    <t>Value</t>
  </si>
  <si>
    <t>Allowed Formations</t>
  </si>
  <si>
    <t>Goalkeeper</t>
  </si>
  <si>
    <t>GK</t>
  </si>
  <si>
    <t>Defender</t>
  </si>
  <si>
    <t>DE</t>
  </si>
  <si>
    <t>Midfielder</t>
  </si>
  <si>
    <t>MF</t>
  </si>
  <si>
    <t>Forward</t>
  </si>
  <si>
    <t>FW</t>
  </si>
  <si>
    <t>Star Player Change</t>
  </si>
  <si>
    <t xml:space="preserve"> Former Star Player</t>
  </si>
  <si>
    <t>New Star Player</t>
  </si>
  <si>
    <t>Maximum Players from 1 Team</t>
  </si>
  <si>
    <t>Enter your current team below and the checker will then validate your proposed team.</t>
  </si>
  <si>
    <t>CURRENT TEAM</t>
  </si>
  <si>
    <t>PROPOSED TEAM</t>
  </si>
  <si>
    <t>Star Player</t>
  </si>
  <si>
    <t>Total Team Cost (Must total £70m or less):</t>
  </si>
  <si>
    <t>Maximum Value</t>
  </si>
  <si>
    <t>Remaining Amount</t>
  </si>
  <si>
    <t>TRANSFER  RULES</t>
  </si>
  <si>
    <t>Changes made before 7:00pm on Friday 5th. August 2022 will not count against your transfer allocation.  After that date managers may make no more than 4 transfers per week up to a maximum of 24 transfers.  These transfers will be split into 2 batches of 12.  The first batch of 12 may be used in the first half of the season running from Sunday 7th. August 2022 until Saturday 31st. December 2022.  The second batch of 12 transfers may be used in the second half of the season running from Sunday 1st. January 2023 to Sunday 4th. June 2023.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</si>
  <si>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https://www.thegallons.co.uk/Archive/Football/football2022.html</t>
  </si>
  <si>
    <t>Alisson</t>
  </si>
  <si>
    <t>LIV</t>
  </si>
  <si>
    <t>B White</t>
  </si>
  <si>
    <t>ARS</t>
  </si>
  <si>
    <t>A Masuaku*</t>
  </si>
  <si>
    <t>WHU</t>
  </si>
  <si>
    <t>Ederson</t>
  </si>
  <si>
    <t>MCI</t>
  </si>
  <si>
    <t>J Tarkowski</t>
  </si>
  <si>
    <t>EVE</t>
  </si>
  <si>
    <t>T Adarabioyo</t>
  </si>
  <si>
    <t>FUL</t>
  </si>
  <si>
    <t>É Mendy</t>
  </si>
  <si>
    <t>CHE</t>
  </si>
  <si>
    <t>K Trippier</t>
  </si>
  <si>
    <t>NEW</t>
  </si>
  <si>
    <t>E Krafth</t>
  </si>
  <si>
    <t>H Lloris</t>
  </si>
  <si>
    <t>TOT</t>
  </si>
  <si>
    <t>L Augustinsson*</t>
  </si>
  <si>
    <t>AVA</t>
  </si>
  <si>
    <t>D Llorente*</t>
  </si>
  <si>
    <t>LEE</t>
  </si>
  <si>
    <t>D de Gea</t>
  </si>
  <si>
    <t>MUN</t>
  </si>
  <si>
    <t>N Semedo</t>
  </si>
  <si>
    <t>WOL</t>
  </si>
  <si>
    <t>J Stacey</t>
  </si>
  <si>
    <t>BOU</t>
  </si>
  <si>
    <t>L Fabianski</t>
  </si>
  <si>
    <t>D Dalot</t>
  </si>
  <si>
    <t>D Amartey</t>
  </si>
  <si>
    <t>LEI</t>
  </si>
  <si>
    <t>K Schmeichel*</t>
  </si>
  <si>
    <t>W Fofana</t>
  </si>
  <si>
    <t>D Caleta-Car</t>
  </si>
  <si>
    <t>SOU</t>
  </si>
  <si>
    <t>A Ramsdale</t>
  </si>
  <si>
    <t>E Dier</t>
  </si>
  <si>
    <t>K Ajer</t>
  </si>
  <si>
    <t>BRE</t>
  </si>
  <si>
    <t>E Martínez</t>
  </si>
  <si>
    <t>T Mings</t>
  </si>
  <si>
    <t>E Ampadu*</t>
  </si>
  <si>
    <t>N Pope</t>
  </si>
  <si>
    <t>K Walker-Peters</t>
  </si>
  <si>
    <t>M Sarr*</t>
  </si>
  <si>
    <t>J Pickford</t>
  </si>
  <si>
    <t>V Coufal</t>
  </si>
  <si>
    <t>R Williams</t>
  </si>
  <si>
    <t>R Sánchez</t>
  </si>
  <si>
    <t>BHA</t>
  </si>
  <si>
    <t>D Carlos</t>
  </si>
  <si>
    <t>M Wober</t>
  </si>
  <si>
    <t>V Guaita</t>
  </si>
  <si>
    <t>CRY</t>
  </si>
  <si>
    <t>M Targett</t>
  </si>
  <si>
    <t>R Kristensen</t>
  </si>
  <si>
    <t>J Sá</t>
  </si>
  <si>
    <t>T Chalobah</t>
  </si>
  <si>
    <t>M Sørensen*</t>
  </si>
  <si>
    <t>B Leno</t>
  </si>
  <si>
    <t>O Zinchenko</t>
  </si>
  <si>
    <t>E Pinnock</t>
  </si>
  <si>
    <t>K Arrizabalaga</t>
  </si>
  <si>
    <t>Ç Söyüncü</t>
  </si>
  <si>
    <t>N Tavares*</t>
  </si>
  <si>
    <t>D Raya</t>
  </si>
  <si>
    <t>T Tomiyasu</t>
  </si>
  <si>
    <t>J Firpo</t>
  </si>
  <si>
    <t>M Dúbravka</t>
  </si>
  <si>
    <t>E Royal</t>
  </si>
  <si>
    <t>R Aït-Nouri</t>
  </si>
  <si>
    <t>A McCarthy</t>
  </si>
  <si>
    <t>B Badiashile</t>
  </si>
  <si>
    <t>T Gomes</t>
  </si>
  <si>
    <t>Adrián</t>
  </si>
  <si>
    <t>R Bertrand</t>
  </si>
  <si>
    <t>J Larios</t>
  </si>
  <si>
    <t>Z Steffen*</t>
  </si>
  <si>
    <t>K Zouma</t>
  </si>
  <si>
    <t>A Smith</t>
  </si>
  <si>
    <t>I Meslier</t>
  </si>
  <si>
    <t>M Keane</t>
  </si>
  <si>
    <t>R Fredericks</t>
  </si>
  <si>
    <t>S Johnstone</t>
  </si>
  <si>
    <t>J Justin</t>
  </si>
  <si>
    <t>T Ream</t>
  </si>
  <si>
    <t>F Forster</t>
  </si>
  <si>
    <t>D Spence*</t>
  </si>
  <si>
    <t>J Stephens</t>
  </si>
  <si>
    <t>A Areola</t>
  </si>
  <si>
    <t>A Young</t>
  </si>
  <si>
    <t>P Marí*</t>
  </si>
  <si>
    <t>S Ortega</t>
  </si>
  <si>
    <t>C Soares</t>
  </si>
  <si>
    <t>J Tanganga</t>
  </si>
  <si>
    <t>T Strakosha</t>
  </si>
  <si>
    <t>L Ayling</t>
  </si>
  <si>
    <t>J Worrall</t>
  </si>
  <si>
    <t>NTG</t>
  </si>
  <si>
    <t>M Rodák</t>
  </si>
  <si>
    <t>W Boly</t>
  </si>
  <si>
    <t>J Rodon*</t>
  </si>
  <si>
    <t>D Henderson</t>
  </si>
  <si>
    <t>J Vestergaard</t>
  </si>
  <si>
    <t>N Williams</t>
  </si>
  <si>
    <t>K Navas</t>
  </si>
  <si>
    <t>J Veltman</t>
  </si>
  <si>
    <t>R Vinagre</t>
  </si>
  <si>
    <t>B Samba*</t>
  </si>
  <si>
    <t>F Schär</t>
  </si>
  <si>
    <t>P Struijk</t>
  </si>
  <si>
    <t>C Kelleher</t>
  </si>
  <si>
    <t>N Aké</t>
  </si>
  <si>
    <t>C Richards</t>
  </si>
  <si>
    <t>W Hennessey</t>
  </si>
  <si>
    <t>C Lenglet</t>
  </si>
  <si>
    <t>W Saliba</t>
  </si>
  <si>
    <t>A Begovic</t>
  </si>
  <si>
    <t>J Bednarek</t>
  </si>
  <si>
    <t>A Hickey</t>
  </si>
  <si>
    <t>J Butland</t>
  </si>
  <si>
    <t>D Sánchez</t>
  </si>
  <si>
    <t>R Lewis</t>
  </si>
  <si>
    <t>R Olsen</t>
  </si>
  <si>
    <t>M Holgate</t>
  </si>
  <si>
    <t>H Bueno</t>
  </si>
  <si>
    <t>M Travers</t>
  </si>
  <si>
    <t>H Souttar</t>
  </si>
  <si>
    <t>Luizao</t>
  </si>
  <si>
    <t>T Heaton</t>
  </si>
  <si>
    <t>B Godfrey</t>
  </si>
  <si>
    <t>Zanka</t>
  </si>
  <si>
    <t>A Smithies</t>
  </si>
  <si>
    <t>E Konsa</t>
  </si>
  <si>
    <t>J Tomkins</t>
  </si>
  <si>
    <t>D Ward</t>
  </si>
  <si>
    <t>P Estupinan</t>
  </si>
  <si>
    <t>S Cook</t>
  </si>
  <si>
    <t>J Smith</t>
  </si>
  <si>
    <t>M Guéhi</t>
  </si>
  <si>
    <t>K Mbabu*</t>
  </si>
  <si>
    <t>D Iverson</t>
  </si>
  <si>
    <t>M Akanji</t>
  </si>
  <si>
    <t>K Tete</t>
  </si>
  <si>
    <t>S Carson</t>
  </si>
  <si>
    <t>K Tsimikas</t>
  </si>
  <si>
    <t>Y Valery*</t>
  </si>
  <si>
    <t>W Caballero</t>
  </si>
  <si>
    <t>W Faes</t>
  </si>
  <si>
    <t>R Laryea*</t>
  </si>
  <si>
    <t>K Darlow*</t>
  </si>
  <si>
    <t>V Mykolenko</t>
  </si>
  <si>
    <t>M Senesi</t>
  </si>
  <si>
    <t>Neto</t>
  </si>
  <si>
    <t>T Lamptey</t>
  </si>
  <si>
    <t>C Mepham</t>
  </si>
  <si>
    <t>J Robles</t>
  </si>
  <si>
    <t>V Kristiansen</t>
  </si>
  <si>
    <t>M Roerslev</t>
  </si>
  <si>
    <t>L Karius</t>
  </si>
  <si>
    <t>L Cooper</t>
  </si>
  <si>
    <t>N Ferguson</t>
  </si>
  <si>
    <t>K Klaesson</t>
  </si>
  <si>
    <t>S Coleman</t>
  </si>
  <si>
    <t>B Williams</t>
  </si>
  <si>
    <t>Á Fernández</t>
  </si>
  <si>
    <t>D Burn</t>
  </si>
  <si>
    <t>R Lodi</t>
  </si>
  <si>
    <t>G Bazunu</t>
  </si>
  <si>
    <t>H Bellerín*</t>
  </si>
  <si>
    <t>G Biancone</t>
  </si>
  <si>
    <t>D Randolph</t>
  </si>
  <si>
    <t>A Moreno</t>
  </si>
  <si>
    <t>J Kiwior</t>
  </si>
  <si>
    <t>D Bentley</t>
  </si>
  <si>
    <t>Jonny</t>
  </si>
  <si>
    <t>M Salisu</t>
  </si>
  <si>
    <t>J Steele</t>
  </si>
  <si>
    <t>B Davies</t>
  </si>
  <si>
    <t>J van Hecke</t>
  </si>
  <si>
    <t>P Gazzaniga*</t>
  </si>
  <si>
    <t>J Andersen</t>
  </si>
  <si>
    <t>L Badé*</t>
  </si>
  <si>
    <t>W Dennis*</t>
  </si>
  <si>
    <t>R Sessegnon</t>
  </si>
  <si>
    <t>T Kongolo*</t>
  </si>
  <si>
    <t>M Lis*</t>
  </si>
  <si>
    <t>I Diop</t>
  </si>
  <si>
    <t>Emerson</t>
  </si>
  <si>
    <t>T Alexander-Arnold</t>
  </si>
  <si>
    <t>S Botman</t>
  </si>
  <si>
    <t>H Toffolo</t>
  </si>
  <si>
    <t>J Cancelo*</t>
  </si>
  <si>
    <t>L Thomas</t>
  </si>
  <si>
    <t>A Robinson</t>
  </si>
  <si>
    <t>V van Dijk</t>
  </si>
  <si>
    <t>V Livramento</t>
  </si>
  <si>
    <t>J Bree</t>
  </si>
  <si>
    <t>A Robertson</t>
  </si>
  <si>
    <t>B Mee</t>
  </si>
  <si>
    <t>M Niakhaté</t>
  </si>
  <si>
    <t>R Dias</t>
  </si>
  <si>
    <t>J Ward</t>
  </si>
  <si>
    <t>O Richards</t>
  </si>
  <si>
    <t>R James</t>
  </si>
  <si>
    <t>M Ritchie</t>
  </si>
  <si>
    <t>Lyanco</t>
  </si>
  <si>
    <t>B Chilwell</t>
  </si>
  <si>
    <t>F Fernández*</t>
  </si>
  <si>
    <t>T Malacia</t>
  </si>
  <si>
    <t>C Azpilicueta</t>
  </si>
  <si>
    <t>C Dawson</t>
  </si>
  <si>
    <t>D Thompson*</t>
  </si>
  <si>
    <t>A Laporte</t>
  </si>
  <si>
    <t>P Jansson</t>
  </si>
  <si>
    <t>L Kelly</t>
  </si>
  <si>
    <t>J Matip</t>
  </si>
  <si>
    <t>S Duffy</t>
  </si>
  <si>
    <t>L Mbe Soh*</t>
  </si>
  <si>
    <t>K Walker</t>
  </si>
  <si>
    <t>J Lascelles</t>
  </si>
  <si>
    <t>L Davis*</t>
  </si>
  <si>
    <t>T Silva</t>
  </si>
  <si>
    <t>C Chambers</t>
  </si>
  <si>
    <t>L Colwill</t>
  </si>
  <si>
    <t>K Koulibaly</t>
  </si>
  <si>
    <t>A Webster</t>
  </si>
  <si>
    <t>I Zabarnyi</t>
  </si>
  <si>
    <t>I Konaté</t>
  </si>
  <si>
    <t>K Hause*</t>
  </si>
  <si>
    <t>C Cresswell*</t>
  </si>
  <si>
    <t>M Alonso*</t>
  </si>
  <si>
    <t>R Holding</t>
  </si>
  <si>
    <t>C Clark*</t>
  </si>
  <si>
    <t>L Shaw</t>
  </si>
  <si>
    <t>Y Mina</t>
  </si>
  <si>
    <t>C Goode*</t>
  </si>
  <si>
    <t>I Perisic</t>
  </si>
  <si>
    <t>R Henry</t>
  </si>
  <si>
    <t>M Vina</t>
  </si>
  <si>
    <t>R Varane</t>
  </si>
  <si>
    <t>E Bailly*</t>
  </si>
  <si>
    <t>C Drameh*</t>
  </si>
  <si>
    <t>J Stones</t>
  </si>
  <si>
    <t>N Phillips</t>
  </si>
  <si>
    <t>A Bella Kotchap</t>
  </si>
  <si>
    <t>T Castagne</t>
  </si>
  <si>
    <t>T Kehrer</t>
  </si>
  <si>
    <t>J Branthwaite*</t>
  </si>
  <si>
    <t>L Martínez</t>
  </si>
  <si>
    <t>N Aguerd</t>
  </si>
  <si>
    <t>P Dummett</t>
  </si>
  <si>
    <t>P Porro</t>
  </si>
  <si>
    <t>R Perraud</t>
  </si>
  <si>
    <t>J Manquillo</t>
  </si>
  <si>
    <t>H Maguire</t>
  </si>
  <si>
    <t>T Mitchell</t>
  </si>
  <si>
    <t>S McKenna</t>
  </si>
  <si>
    <t>R Pereira</t>
  </si>
  <si>
    <t>J Zemura</t>
  </si>
  <si>
    <t>L Hjelde*</t>
  </si>
  <si>
    <t>A Wan-Bissaka</t>
  </si>
  <si>
    <t>A Ogbonna</t>
  </si>
  <si>
    <t>P Jones</t>
  </si>
  <si>
    <t>A Cresswell</t>
  </si>
  <si>
    <t>Felipe</t>
  </si>
  <si>
    <t>K De Bruyne</t>
  </si>
  <si>
    <t>L Digne</t>
  </si>
  <si>
    <t>A Tuanzebe*</t>
  </si>
  <si>
    <t>B Fernandes</t>
  </si>
  <si>
    <t>J Gomez</t>
  </si>
  <si>
    <t>R Koch</t>
  </si>
  <si>
    <t>J Maddison</t>
  </si>
  <si>
    <t>V Lindelöf</t>
  </si>
  <si>
    <t>J Lewis</t>
  </si>
  <si>
    <t>J Bowen</t>
  </si>
  <si>
    <t>K Tierney</t>
  </si>
  <si>
    <t>M Kilman</t>
  </si>
  <si>
    <t>M Mount</t>
  </si>
  <si>
    <t>C Romero</t>
  </si>
  <si>
    <t>B Johnson</t>
  </si>
  <si>
    <t>B Saka</t>
  </si>
  <si>
    <t>C Coady</t>
  </si>
  <si>
    <t>N Patterson</t>
  </si>
  <si>
    <t>J Sancho</t>
  </si>
  <si>
    <t>S Reguilón*</t>
  </si>
  <si>
    <t>N Collins</t>
  </si>
  <si>
    <t>P Foden</t>
  </si>
  <si>
    <t>M Cash</t>
  </si>
  <si>
    <t>S Gómez</t>
  </si>
  <si>
    <t>B Silva</t>
  </si>
  <si>
    <t>G Magalhães</t>
  </si>
  <si>
    <t>C Ramsay</t>
  </si>
  <si>
    <t>J Grealish</t>
  </si>
  <si>
    <t>J Evans</t>
  </si>
  <si>
    <t>Y Mosquera</t>
  </si>
  <si>
    <t>I Gündogan</t>
  </si>
  <si>
    <t>L Dunk</t>
  </si>
  <si>
    <t>N Clyne</t>
  </si>
  <si>
    <t>C Pulisic</t>
  </si>
  <si>
    <t>M Doherty*</t>
  </si>
  <si>
    <t>S Aurier</t>
  </si>
  <si>
    <t>P Coutinho</t>
  </si>
  <si>
    <t>A Telles*</t>
  </si>
  <si>
    <t>L Kurzawa</t>
  </si>
  <si>
    <t>J Ward-Prowse</t>
  </si>
  <si>
    <t>M Cucurella</t>
  </si>
  <si>
    <t>J Bryan*</t>
  </si>
  <si>
    <t>Raphinha*</t>
  </si>
  <si>
    <t>H Ziyech</t>
  </si>
  <si>
    <t>J Schlupp</t>
  </si>
  <si>
    <t>C Casadei*</t>
  </si>
  <si>
    <t>Y Tielemans</t>
  </si>
  <si>
    <t>M Elyounoussi</t>
  </si>
  <si>
    <t>S Bajcetic</t>
  </si>
  <si>
    <t>H Barnes</t>
  </si>
  <si>
    <t>M Sanson*</t>
  </si>
  <si>
    <t>J Stanislas</t>
  </si>
  <si>
    <t>L Trossard</t>
  </si>
  <si>
    <t>R Loftus-Cheek</t>
  </si>
  <si>
    <t>A Forshaw</t>
  </si>
  <si>
    <t>A Saint-Maximin</t>
  </si>
  <si>
    <t>E Marcondes*</t>
  </si>
  <si>
    <t>R Freuler</t>
  </si>
  <si>
    <t>M Ødegaard</t>
  </si>
  <si>
    <t>M Lemina</t>
  </si>
  <si>
    <t>G Scarpa</t>
  </si>
  <si>
    <t>E Fernandez</t>
  </si>
  <si>
    <t>M Elneny</t>
  </si>
  <si>
    <t>M Gibbs-White</t>
  </si>
  <si>
    <t>G Martinelli</t>
  </si>
  <si>
    <t>H Wilson</t>
  </si>
  <si>
    <t>I Diallo</t>
  </si>
  <si>
    <t>C Eriksen</t>
  </si>
  <si>
    <t>R Christie</t>
  </si>
  <si>
    <t>B Ojeda</t>
  </si>
  <si>
    <t>N Pépé*</t>
  </si>
  <si>
    <t>P Billing</t>
  </si>
  <si>
    <t>B Traore</t>
  </si>
  <si>
    <t>Rodri</t>
  </si>
  <si>
    <t>N Vlasic*</t>
  </si>
  <si>
    <t>L Hall</t>
  </si>
  <si>
    <t>L Paquetá</t>
  </si>
  <si>
    <t>J Dasilva</t>
  </si>
  <si>
    <t>Danilo</t>
  </si>
  <si>
    <t>J Lingard</t>
  </si>
  <si>
    <t>D Zakaria</t>
  </si>
  <si>
    <t>F Buonanotte</t>
  </si>
  <si>
    <t>J Harrison</t>
  </si>
  <si>
    <t>B Kamara</t>
  </si>
  <si>
    <t>F Delph*</t>
  </si>
  <si>
    <t>C Gallagher</t>
  </si>
  <si>
    <t>Y Bissouma</t>
  </si>
  <si>
    <t>J Rothwell</t>
  </si>
  <si>
    <t>Thiago</t>
  </si>
  <si>
    <t>A Lokonga</t>
  </si>
  <si>
    <t>J Gbamin*</t>
  </si>
  <si>
    <t>Jorginho</t>
  </si>
  <si>
    <t>C Doucoure</t>
  </si>
  <si>
    <t>O Mangala</t>
  </si>
  <si>
    <t>M Damsgaard</t>
  </si>
  <si>
    <t>T Cairney</t>
  </si>
  <si>
    <t>R Yates</t>
  </si>
  <si>
    <t>Casemiro</t>
  </si>
  <si>
    <t>M Orsic</t>
  </si>
  <si>
    <t>E Anderson</t>
  </si>
  <si>
    <t>N Kanté</t>
  </si>
  <si>
    <t>J Lerma</t>
  </si>
  <si>
    <t>C Coventry*</t>
  </si>
  <si>
    <t>Fabinho</t>
  </si>
  <si>
    <t>B Soumaré</t>
  </si>
  <si>
    <t>A Mighten*</t>
  </si>
  <si>
    <t>S Benrahma</t>
  </si>
  <si>
    <t>E Mwepu*</t>
  </si>
  <si>
    <t>T Francois</t>
  </si>
  <si>
    <t>M Almirón</t>
  </si>
  <si>
    <t>A Onana</t>
  </si>
  <si>
    <t>C Summerville</t>
  </si>
  <si>
    <t>E Buendía</t>
  </si>
  <si>
    <t>N Ahamada</t>
  </si>
  <si>
    <t>L Bate*</t>
  </si>
  <si>
    <t>R Fraser</t>
  </si>
  <si>
    <t>F Pellistri</t>
  </si>
  <si>
    <t>J Rak-Sakyi*</t>
  </si>
  <si>
    <t>J McGinn</t>
  </si>
  <si>
    <t>J McArthur</t>
  </si>
  <si>
    <t>C Patino*</t>
  </si>
  <si>
    <t>R Neves</t>
  </si>
  <si>
    <t>M Albrighton*</t>
  </si>
  <si>
    <t>C Campbell*</t>
  </si>
  <si>
    <t>D Gray</t>
  </si>
  <si>
    <t>O Romeu*</t>
  </si>
  <si>
    <t>D Gyabi</t>
  </si>
  <si>
    <t>S Canós*</t>
  </si>
  <si>
    <t>A Oxlade-Chamberlain</t>
  </si>
  <si>
    <t>B Clark</t>
  </si>
  <si>
    <t>B Guimarães</t>
  </si>
  <si>
    <t>J Hendrick*</t>
  </si>
  <si>
    <t>R Lavia</t>
  </si>
  <si>
    <t>E Smith Rowe</t>
  </si>
  <si>
    <t>M Lanzini</t>
  </si>
  <si>
    <t>L Harris</t>
  </si>
  <si>
    <t>L Sinisterra</t>
  </si>
  <si>
    <t>N Chalobah*</t>
  </si>
  <si>
    <t>J Hodge</t>
  </si>
  <si>
    <t>E Eze</t>
  </si>
  <si>
    <t>N Kebano</t>
  </si>
  <si>
    <t>B Pearson*</t>
  </si>
  <si>
    <t>J Moutinho</t>
  </si>
  <si>
    <t>W Hughes</t>
  </si>
  <si>
    <t>C Chukwuemeka</t>
  </si>
  <si>
    <t>J Henderson</t>
  </si>
  <si>
    <t>Allan*</t>
  </si>
  <si>
    <t>M Salah</t>
  </si>
  <si>
    <t>P Sarabia</t>
  </si>
  <si>
    <t>A Gomes*</t>
  </si>
  <si>
    <t>E Haaland</t>
  </si>
  <si>
    <t>M Kovacic</t>
  </si>
  <si>
    <t>J Palhinha</t>
  </si>
  <si>
    <t>H Kane</t>
  </si>
  <si>
    <t>M Sabitzer</t>
  </si>
  <si>
    <t>L Cook</t>
  </si>
  <si>
    <t>H Son</t>
  </si>
  <si>
    <t>Fred</t>
  </si>
  <si>
    <t>H Winks*</t>
  </si>
  <si>
    <t>C Ronaldo*</t>
  </si>
  <si>
    <t>B Traoré</t>
  </si>
  <si>
    <t>S Longstaff</t>
  </si>
  <si>
    <t>D Nunez</t>
  </si>
  <si>
    <t>A Doucouré</t>
  </si>
  <si>
    <t>A Zambo Anguissa*</t>
  </si>
  <si>
    <t>J Vardy</t>
  </si>
  <si>
    <t>P Højbjerg</t>
  </si>
  <si>
    <t>W Ndidi</t>
  </si>
  <si>
    <t>G Jesus</t>
  </si>
  <si>
    <t>M Cornet</t>
  </si>
  <si>
    <t>K Dewsbury-Hall</t>
  </si>
  <si>
    <t>R Sterling</t>
  </si>
  <si>
    <t>T Partey</t>
  </si>
  <si>
    <t>M Longstaff*</t>
  </si>
  <si>
    <t>D Jota</t>
  </si>
  <si>
    <t>D van de Beek</t>
  </si>
  <si>
    <t>D Luiz</t>
  </si>
  <si>
    <t>Richarlison</t>
  </si>
  <si>
    <t>J Willock</t>
  </si>
  <si>
    <t>M Djenepo</t>
  </si>
  <si>
    <t>R Mahrez</t>
  </si>
  <si>
    <t>R Bentancur</t>
  </si>
  <si>
    <t>H Elliott</t>
  </si>
  <si>
    <t>D Calvert-Lewin</t>
  </si>
  <si>
    <t>L Bailey</t>
  </si>
  <si>
    <t>J Gomes</t>
  </si>
  <si>
    <t>P Aubameyang</t>
  </si>
  <si>
    <t>P Fornals</t>
  </si>
  <si>
    <t>M Caicedo</t>
  </si>
  <si>
    <t>K Havertz</t>
  </si>
  <si>
    <t>F Vieira</t>
  </si>
  <si>
    <t>A Garnacho</t>
  </si>
  <si>
    <t>T Werner*</t>
  </si>
  <si>
    <t>M Olise</t>
  </si>
  <si>
    <t>A Knockaert*</t>
  </si>
  <si>
    <t>R Firmino</t>
  </si>
  <si>
    <t>M Perrone</t>
  </si>
  <si>
    <t>D Praet</t>
  </si>
  <si>
    <t>O Watkins</t>
  </si>
  <si>
    <t>A Townsend</t>
  </si>
  <si>
    <t>D Brooks</t>
  </si>
  <si>
    <t>W Zaha</t>
  </si>
  <si>
    <t>L Milivojevic</t>
  </si>
  <si>
    <t>J Murphy</t>
  </si>
  <si>
    <t>C Wilson</t>
  </si>
  <si>
    <t>N Redmond*</t>
  </si>
  <si>
    <t>A Maitland-Niles</t>
  </si>
  <si>
    <t>D Ings</t>
  </si>
  <si>
    <t>K Phillips</t>
  </si>
  <si>
    <t>A Pereira</t>
  </si>
  <si>
    <t>P Bamford</t>
  </si>
  <si>
    <t>N Keïta</t>
  </si>
  <si>
    <t>T Davies</t>
  </si>
  <si>
    <t>J Felix</t>
  </si>
  <si>
    <t>Joelinton</t>
  </si>
  <si>
    <t>J Moder</t>
  </si>
  <si>
    <t>A Isak</t>
  </si>
  <si>
    <t>J Aribo</t>
  </si>
  <si>
    <t>B Gilmour</t>
  </si>
  <si>
    <t>L Díaz</t>
  </si>
  <si>
    <t>S McTominay</t>
  </si>
  <si>
    <t>S Dembélé*</t>
  </si>
  <si>
    <t>M Mudryk</t>
  </si>
  <si>
    <t>D Rice</t>
  </si>
  <si>
    <t>H Traore</t>
  </si>
  <si>
    <t>M Antonio</t>
  </si>
  <si>
    <t>A Mac Allister</t>
  </si>
  <si>
    <t>H Mejbri*</t>
  </si>
  <si>
    <t>C Gakpo</t>
  </si>
  <si>
    <t>D McNeil</t>
  </si>
  <si>
    <t>J Colback</t>
  </si>
  <si>
    <t>D Kulusevski</t>
  </si>
  <si>
    <t>J Milner</t>
  </si>
  <si>
    <t>S March</t>
  </si>
  <si>
    <t>R Jiménez</t>
  </si>
  <si>
    <t>A Iwobi</t>
  </si>
  <si>
    <t>H Reed</t>
  </si>
  <si>
    <t>M Rashford</t>
  </si>
  <si>
    <t>T Soucek</t>
  </si>
  <si>
    <t>J Onomah*</t>
  </si>
  <si>
    <t>Antony</t>
  </si>
  <si>
    <t>A Gordon</t>
  </si>
  <si>
    <t>T Adams</t>
  </si>
  <si>
    <t>I Toney</t>
  </si>
  <si>
    <t>M Solomon</t>
  </si>
  <si>
    <t>G Lo Celso*</t>
  </si>
  <si>
    <t>J Álvarez</t>
  </si>
  <si>
    <t>B Aaronson</t>
  </si>
  <si>
    <t>S Lukic</t>
  </si>
  <si>
    <t>C Wood</t>
  </si>
  <si>
    <t>M Nunes</t>
  </si>
  <si>
    <t>Tete</t>
  </si>
  <si>
    <t>G Scamacca</t>
  </si>
  <si>
    <t>A Santos</t>
  </si>
  <si>
    <t>S Edozie</t>
  </si>
  <si>
    <t>S Kalajdžić</t>
  </si>
  <si>
    <t>J Shelvey</t>
  </si>
  <si>
    <t>N Mendy</t>
  </si>
  <si>
    <t>N Maupay</t>
  </si>
  <si>
    <t>C Kouyaté</t>
  </si>
  <si>
    <t>Trézéguet*</t>
  </si>
  <si>
    <t>K Iheanacho</t>
  </si>
  <si>
    <t>G Xhaka</t>
  </si>
  <si>
    <t>Cafú</t>
  </si>
  <si>
    <t>A Mitrovic</t>
  </si>
  <si>
    <t>S Dallas</t>
  </si>
  <si>
    <t>Kenedy*</t>
  </si>
  <si>
    <t>A Martial</t>
  </si>
  <si>
    <t>R Barkley*</t>
  </si>
  <si>
    <t>M Nakamba*</t>
  </si>
  <si>
    <t>Rodrigo</t>
  </si>
  <si>
    <t>S Armstrong</t>
  </si>
  <si>
    <t>L Torreira*</t>
  </si>
  <si>
    <t>L Moura</t>
  </si>
  <si>
    <t>C Nørgaard</t>
  </si>
  <si>
    <t>N Tella*</t>
  </si>
  <si>
    <t>O Édouard</t>
  </si>
  <si>
    <t>A El Ghazi*</t>
  </si>
  <si>
    <t>F Downes</t>
  </si>
  <si>
    <t>D Costa</t>
  </si>
  <si>
    <t>A Melo</t>
  </si>
  <si>
    <t>J Shackleton*</t>
  </si>
  <si>
    <t>D Solanke</t>
  </si>
  <si>
    <t>V Janelt</t>
  </si>
  <si>
    <t>J Garner</t>
  </si>
  <si>
    <t>A Pérez*</t>
  </si>
  <si>
    <t>S Ghoddos</t>
  </si>
  <si>
    <t>C Adams</t>
  </si>
  <si>
    <t>C Jones</t>
  </si>
  <si>
    <t>C Palmer</t>
  </si>
  <si>
    <t>E Nketiah</t>
  </si>
  <si>
    <t>M Jensen</t>
  </si>
  <si>
    <t>L Cundle*</t>
  </si>
  <si>
    <t>J Mateta</t>
  </si>
  <si>
    <t>C Hudson-Odoi*</t>
  </si>
  <si>
    <t>M Bidstrup*</t>
  </si>
  <si>
    <t>P Daka</t>
  </si>
  <si>
    <t>T Ndombele*</t>
  </si>
  <si>
    <t>Y Ayari</t>
  </si>
  <si>
    <t>D Welbeck</t>
  </si>
  <si>
    <t>J Ramsey</t>
  </si>
  <si>
    <t>R Brady*</t>
  </si>
  <si>
    <t>C Benteke*</t>
  </si>
  <si>
    <t>P Groß</t>
  </si>
  <si>
    <t>J Riedewald</t>
  </si>
  <si>
    <t>J Ayew</t>
  </si>
  <si>
    <t>M Klich*</t>
  </si>
  <si>
    <t>H Choudhury*</t>
  </si>
  <si>
    <t>E Dennis</t>
  </si>
  <si>
    <t>B De Cordova-Reid</t>
  </si>
  <si>
    <t>M Tavernier</t>
  </si>
  <si>
    <t>B Mbeumo</t>
  </si>
  <si>
    <t>D Alli*</t>
  </si>
  <si>
    <t>O Skipp</t>
  </si>
  <si>
    <t>Willian</t>
  </si>
  <si>
    <t>L Dendoncker</t>
  </si>
  <si>
    <t>W Smallbone*</t>
  </si>
  <si>
    <t>A Traoré</t>
  </si>
  <si>
    <t>W McKennie</t>
  </si>
  <si>
    <t>M Roca</t>
  </si>
  <si>
    <t>W Weghorst</t>
  </si>
  <si>
    <t>F Onyeka</t>
  </si>
  <si>
    <t>S Alzate</t>
  </si>
  <si>
    <t>G Guedes*</t>
  </si>
  <si>
    <t>C Alcaraz</t>
  </si>
  <si>
    <t>L O'Brien*</t>
  </si>
  <si>
    <t>S Bergwijn*</t>
  </si>
  <si>
    <t>A Lallana</t>
  </si>
  <si>
    <t>S Baptiste</t>
  </si>
  <si>
    <t>A Danjuma</t>
  </si>
  <si>
    <t>I Gueye</t>
  </si>
  <si>
    <t>P Sarr</t>
  </si>
  <si>
    <t>P Neto</t>
  </si>
  <si>
    <t>K Moore</t>
  </si>
  <si>
    <t/>
  </si>
  <si>
    <t>A Armstrong</t>
  </si>
  <si>
    <t>D Podence</t>
  </si>
  <si>
    <t>C Vinicius</t>
  </si>
  <si>
    <t>A Elanga</t>
  </si>
  <si>
    <t>G Rutter</t>
  </si>
  <si>
    <t>S Rondón*</t>
  </si>
  <si>
    <t>H Hee-Chan</t>
  </si>
  <si>
    <t>M Cunha</t>
  </si>
  <si>
    <t>A Broja</t>
  </si>
  <si>
    <t>T Roberts*</t>
  </si>
  <si>
    <t>F Silva*</t>
  </si>
  <si>
    <t>J Gelhardt*</t>
  </si>
  <si>
    <t>K Sulemana</t>
  </si>
  <si>
    <t>T Walcott</t>
  </si>
  <si>
    <t>I Cavaleiro*</t>
  </si>
  <si>
    <t>Y Wissa</t>
  </si>
  <si>
    <t>B Gil*</t>
  </si>
  <si>
    <t>J Anthony</t>
  </si>
  <si>
    <t>D Undav</t>
  </si>
  <si>
    <t>Chiquinho</t>
  </si>
  <si>
    <t>N Madueke</t>
  </si>
  <si>
    <t>D Ouattara</t>
  </si>
  <si>
    <t>M Batshuayi*</t>
  </si>
  <si>
    <t>D Gayle*</t>
  </si>
  <si>
    <t>D James</t>
  </si>
  <si>
    <t>A Connolly*</t>
  </si>
  <si>
    <t>R Muniz*</t>
  </si>
  <si>
    <t>D Fofana</t>
  </si>
  <si>
    <t>A Semenyo</t>
  </si>
  <si>
    <t>J Lowe*</t>
  </si>
  <si>
    <t>A Zeqiri*</t>
  </si>
  <si>
    <t>P Cutrone*</t>
  </si>
  <si>
    <t>M Forss*</t>
  </si>
  <si>
    <t>F Carvalho</t>
  </si>
  <si>
    <t>T Parrott*</t>
  </si>
  <si>
    <t>A Diallo*</t>
  </si>
  <si>
    <t>K Schade</t>
  </si>
  <si>
    <t>F Andone*</t>
  </si>
  <si>
    <t>E Simms</t>
  </si>
  <si>
    <t>J Enciso</t>
  </si>
  <si>
    <t>J Duran</t>
  </si>
  <si>
    <t>W Gnonto</t>
  </si>
  <si>
    <t>P Onuachu</t>
  </si>
  <si>
    <t>H Costa*</t>
  </si>
  <si>
    <t>R Nelson</t>
  </si>
  <si>
    <t>S Surridge</t>
  </si>
  <si>
    <t>F Balogun*</t>
  </si>
  <si>
    <t>K Lewis-Potter</t>
  </si>
  <si>
    <t>C Archer*</t>
  </si>
  <si>
    <t>H Dervişoğlu*</t>
  </si>
  <si>
    <t>M Ebiowei*</t>
  </si>
  <si>
    <t>K Mitoma</t>
  </si>
  <si>
    <t>L Delap*</t>
  </si>
  <si>
    <t>S Mara</t>
  </si>
  <si>
    <t>D Scarlett*</t>
  </si>
  <si>
    <t>B Doak</t>
  </si>
  <si>
    <t>J Lolley*</t>
  </si>
  <si>
    <t>Marquinhos*</t>
  </si>
  <si>
    <t>L Grabban*</t>
  </si>
  <si>
    <t>T Awoniyi</t>
  </si>
  <si>
    <t>I Poveda-Ocampo*</t>
  </si>
  <si>
    <t>E Ferguson</t>
  </si>
  <si>
    <t>J Stansfield*</t>
  </si>
  <si>
    <t>K Davis*</t>
  </si>
  <si>
    <t>T Chong*</t>
  </si>
  <si>
    <t>S Greenwood</t>
  </si>
  <si>
    <t>J Sarmiento</t>
  </si>
  <si>
    <t>L Plange*</t>
  </si>
  <si>
    <t>L Dobbin*</t>
  </si>
  <si>
    <t>S Perkins</t>
  </si>
  <si>
    <t>M Joseph</t>
  </si>
  <si>
    <t>X Silva*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</si>
</sst>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font>
      <sz val="8"/>
      <name val="Arial"/>
    </font>
    <font>
      <sz val="8"/>
      <name val="Arial"/>
      <family val="2"/>
    </font>
    <font>
      <sz val="8"/>
      <color indexed="8"/>
      <name val="Arial"/>
      <family val="2"/>
    </font>
    <font>
      <b/>
      <sz val="8"/>
      <name val="Arial"/>
      <family val="2"/>
    </font>
    <font>
      <b/>
      <sz val="18"/>
      <name val="Arial"/>
      <family val="2"/>
    </font>
    <font>
      <b/>
      <sz val="12"/>
      <name val="Arial"/>
      <family val="2"/>
    </font>
    <font>
      <b/>
      <sz val="16"/>
      <name val="Arial"/>
      <family val="2"/>
    </font>
    <font>
      <b/>
      <sz val="18"/>
      <color indexed="10"/>
      <name val="Arial"/>
      <family val="2"/>
    </font>
    <font>
      <b/>
      <sz val="16"/>
      <color indexed="10"/>
      <name val="Arial"/>
      <family val="2"/>
    </font>
    <font>
      <b/>
      <sz val="14"/>
      <name val="Arial"/>
      <family val="2"/>
    </font>
    <font>
      <b/>
      <sz val="10"/>
      <name val="Arial"/>
      <family val="2"/>
    </font>
    <font>
      <sz val="10"/>
      <name val="Arial"/>
      <family val="2"/>
    </font>
    <font>
      <sz val="10"/>
      <color indexed="10"/>
      <name val="Arial"/>
      <family val="2"/>
    </font>
    <font>
      <sz val="10"/>
      <color indexed="12"/>
      <name val="Arial"/>
      <family val="2"/>
    </font>
    <font>
      <b/>
      <sz val="10"/>
      <color indexed="10"/>
      <name val="Arial"/>
      <family val="2"/>
    </font>
    <font>
      <b/>
      <sz val="12"/>
      <color indexed="10"/>
      <name val="Arial"/>
      <family val="2"/>
    </font>
    <font>
      <b/>
      <sz val="10"/>
      <color rgb="FFFF0000"/>
      <name val="Arial"/>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FABF8F"/>
        <bgColor indexed="64"/>
      </patternFill>
    </fill>
    <fill>
      <patternFill patternType="solid">
        <fgColor rgb="FF538DD5"/>
        <bgColor indexed="64"/>
      </patternFill>
    </fill>
  </fills>
  <borders count="2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7">
    <xf numFmtId="0" fontId="0" fillId="0" borderId="0" xfId="0"/>
    <xf numFmtId="164" fontId="1" fillId="2" borderId="1"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1" fillId="0" borderId="5" xfId="0" applyFont="1" applyBorder="1"/>
    <xf numFmtId="164" fontId="1" fillId="2" borderId="3"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0" fontId="1" fillId="0" borderId="0" xfId="0" applyFont="1"/>
    <xf numFmtId="0" fontId="0" fillId="2" borderId="7" xfId="0" applyFill="1" applyBorder="1"/>
    <xf numFmtId="0" fontId="0" fillId="2" borderId="8" xfId="0" applyFill="1" applyBorder="1"/>
    <xf numFmtId="0" fontId="0" fillId="2" borderId="9" xfId="0" applyFill="1" applyBorder="1" applyAlignment="1">
      <alignment horizontal="center" vertical="top" wrapText="1"/>
    </xf>
    <xf numFmtId="0" fontId="2" fillId="2" borderId="8"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Alignment="1">
      <alignment horizontal="center" wrapText="1"/>
    </xf>
    <xf numFmtId="164" fontId="1" fillId="2" borderId="9" xfId="0" applyNumberFormat="1" applyFont="1" applyFill="1" applyBorder="1" applyAlignment="1">
      <alignment horizontal="center" vertical="top" wrapText="1"/>
    </xf>
    <xf numFmtId="0" fontId="1" fillId="2" borderId="11" xfId="0" applyFont="1" applyFill="1" applyBorder="1" applyAlignment="1">
      <alignment horizontal="center" vertical="top" wrapText="1"/>
    </xf>
    <xf numFmtId="164" fontId="1" fillId="0" borderId="12" xfId="0" applyNumberFormat="1" applyFont="1" applyBorder="1"/>
    <xf numFmtId="164" fontId="1" fillId="0" borderId="9" xfId="0" applyNumberFormat="1" applyFont="1" applyBorder="1"/>
    <xf numFmtId="0" fontId="0" fillId="0" borderId="13" xfId="0"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166" fontId="1" fillId="0" borderId="9" xfId="0" applyNumberFormat="1" applyFont="1" applyBorder="1"/>
    <xf numFmtId="0" fontId="3" fillId="0" borderId="14" xfId="0" applyFont="1" applyBorder="1"/>
    <xf numFmtId="164" fontId="1" fillId="0" borderId="8" xfId="0" applyNumberFormat="1" applyFont="1" applyBorder="1"/>
    <xf numFmtId="164" fontId="1" fillId="0" borderId="8" xfId="0" applyNumberFormat="1" applyFont="1"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0" fontId="1" fillId="0" borderId="0" xfId="0" applyFont="1" applyAlignment="1">
      <alignment wrapText="1"/>
    </xf>
    <xf numFmtId="0" fontId="1" fillId="0" borderId="8" xfId="0" applyFont="1" applyBorder="1" applyAlignment="1">
      <alignment wrapText="1"/>
    </xf>
    <xf numFmtId="164" fontId="1" fillId="0" borderId="15" xfId="0" applyNumberFormat="1" applyFont="1" applyBorder="1"/>
    <xf numFmtId="164" fontId="1" fillId="0" borderId="16" xfId="0" applyNumberFormat="1" applyFont="1" applyBorder="1"/>
    <xf numFmtId="164" fontId="1" fillId="0" borderId="16" xfId="0" applyNumberFormat="1" applyFont="1" applyBorder="1" applyAlignment="1">
      <alignment horizontal="center"/>
    </xf>
    <xf numFmtId="165" fontId="1" fillId="0" borderId="16" xfId="0" applyNumberFormat="1" applyFont="1" applyBorder="1"/>
    <xf numFmtId="0" fontId="1" fillId="0" borderId="16" xfId="0" applyFont="1" applyBorder="1"/>
    <xf numFmtId="0" fontId="3" fillId="0" borderId="16" xfId="0" applyFont="1" applyBorder="1"/>
    <xf numFmtId="0" fontId="1" fillId="0" borderId="17" xfId="0" applyFont="1" applyBorder="1"/>
    <xf numFmtId="164" fontId="1" fillId="0" borderId="18" xfId="0" applyNumberFormat="1" applyFont="1" applyBorder="1"/>
    <xf numFmtId="166" fontId="1" fillId="0" borderId="18" xfId="0" applyNumberFormat="1" applyFont="1" applyBorder="1"/>
    <xf numFmtId="0" fontId="1" fillId="0" borderId="18" xfId="0" applyFont="1" applyBorder="1"/>
    <xf numFmtId="0" fontId="3" fillId="0" borderId="19" xfId="0" applyFont="1" applyBorder="1"/>
    <xf numFmtId="0" fontId="1" fillId="2" borderId="8" xfId="0" applyFont="1" applyFill="1" applyBorder="1" applyAlignment="1">
      <alignment horizontal="center" vertical="top" wrapText="1"/>
    </xf>
    <xf numFmtId="164" fontId="1" fillId="0" borderId="7" xfId="0" applyNumberFormat="1" applyFont="1" applyBorder="1"/>
    <xf numFmtId="0" fontId="3" fillId="0" borderId="18"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4" fillId="2" borderId="20" xfId="1" applyFont="1" applyFill="1" applyBorder="1" applyAlignment="1">
      <alignment horizontal="center"/>
    </xf>
    <xf numFmtId="0" fontId="4" fillId="2" borderId="21" xfId="1" applyFont="1" applyFill="1" applyBorder="1" applyAlignment="1">
      <alignment horizontal="center"/>
    </xf>
    <xf numFmtId="0" fontId="4" fillId="2" borderId="22" xfId="1" applyFont="1" applyFill="1" applyBorder="1" applyAlignment="1">
      <alignment horizontal="center"/>
    </xf>
    <xf numFmtId="0" fontId="1" fillId="0" borderId="0" xfId="1"/>
    <xf numFmtId="0" fontId="5" fillId="3" borderId="21" xfId="1" applyFont="1" applyFill="1" applyBorder="1" applyAlignment="1">
      <alignment horizontal="left" wrapText="1"/>
    </xf>
    <xf numFmtId="0" fontId="6" fillId="3" borderId="21" xfId="1" applyFont="1" applyFill="1" applyBorder="1" applyAlignment="1">
      <alignment horizontal="left"/>
    </xf>
    <xf numFmtId="0" fontId="6" fillId="3" borderId="22" xfId="1" applyFont="1" applyFill="1" applyBorder="1" applyAlignment="1">
      <alignment horizontal="left"/>
    </xf>
    <xf numFmtId="0" fontId="4" fillId="0" borderId="0" xfId="1" applyFont="1"/>
    <xf numFmtId="0" fontId="7" fillId="0" borderId="0" xfId="1" applyFont="1"/>
    <xf numFmtId="167" fontId="4" fillId="4" borderId="20" xfId="1" applyNumberFormat="1" applyFont="1" applyFill="1" applyBorder="1" applyAlignment="1" applyProtection="1">
      <alignment horizontal="center"/>
      <protection locked="0"/>
    </xf>
    <xf numFmtId="167" fontId="4" fillId="4" borderId="21" xfId="1" applyNumberFormat="1" applyFont="1" applyFill="1" applyBorder="1" applyAlignment="1" applyProtection="1">
      <alignment horizontal="center"/>
      <protection locked="0"/>
    </xf>
    <xf numFmtId="167" fontId="4" fillId="4" borderId="22" xfId="1" applyNumberFormat="1" applyFont="1" applyFill="1" applyBorder="1" applyAlignment="1" applyProtection="1">
      <alignment horizontal="center"/>
      <protection locked="0"/>
    </xf>
    <xf numFmtId="0" fontId="6" fillId="0" borderId="0" xfId="1" applyFont="1"/>
    <xf numFmtId="0" fontId="8" fillId="0" borderId="0" xfId="1" applyFont="1"/>
    <xf numFmtId="0" fontId="9" fillId="0" borderId="20" xfId="1" applyFont="1" applyBorder="1" applyAlignment="1">
      <alignment horizontal="center"/>
    </xf>
    <xf numFmtId="0" fontId="9" fillId="0" borderId="22" xfId="1" applyFont="1" applyBorder="1" applyAlignment="1">
      <alignment horizontal="center"/>
    </xf>
    <xf numFmtId="0" fontId="9" fillId="0" borderId="0" xfId="1" applyFont="1"/>
    <xf numFmtId="0" fontId="9" fillId="2" borderId="20" xfId="1" applyFont="1" applyFill="1" applyBorder="1" applyAlignment="1">
      <alignment horizontal="center"/>
    </xf>
    <xf numFmtId="0" fontId="9" fillId="2" borderId="21" xfId="1" applyFont="1" applyFill="1" applyBorder="1" applyAlignment="1">
      <alignment horizontal="center"/>
    </xf>
    <xf numFmtId="0" fontId="9" fillId="2" borderId="22" xfId="1" applyFont="1" applyFill="1" applyBorder="1" applyAlignment="1">
      <alignment horizontal="center"/>
    </xf>
    <xf numFmtId="0" fontId="5" fillId="2" borderId="20" xfId="1" applyFont="1" applyFill="1" applyBorder="1" applyAlignment="1">
      <alignment horizontal="center"/>
    </xf>
    <xf numFmtId="0" fontId="5" fillId="2" borderId="21" xfId="1" applyFont="1" applyFill="1" applyBorder="1" applyAlignment="1">
      <alignment horizontal="center"/>
    </xf>
    <xf numFmtId="0" fontId="5" fillId="2" borderId="22" xfId="1" applyFont="1" applyFill="1" applyBorder="1" applyAlignment="1">
      <alignment horizontal="center"/>
    </xf>
    <xf numFmtId="0" fontId="5" fillId="0" borderId="0" xfId="1" applyFont="1"/>
    <xf numFmtId="0" fontId="10" fillId="0" borderId="8" xfId="1" applyFont="1" applyBorder="1" applyAlignment="1">
      <alignment horizontal="center"/>
    </xf>
    <xf numFmtId="166" fontId="10" fillId="0" borderId="8" xfId="1" applyNumberFormat="1" applyFont="1" applyBorder="1" applyAlignment="1">
      <alignment horizontal="center"/>
    </xf>
    <xf numFmtId="0" fontId="10" fillId="0" borderId="0" xfId="1" applyFont="1" applyAlignment="1">
      <alignment horizontal="center"/>
    </xf>
    <xf numFmtId="0" fontId="5" fillId="0" borderId="8" xfId="1" applyFont="1" applyBorder="1"/>
    <xf numFmtId="0" fontId="5" fillId="0" borderId="20" xfId="1"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168" fontId="11" fillId="5" borderId="8" xfId="1" applyNumberFormat="1" applyFont="1" applyFill="1" applyBorder="1" applyProtection="1">
      <protection locked="0"/>
    </xf>
    <xf numFmtId="0" fontId="12" fillId="0" borderId="8" xfId="1" applyFont="1" applyBorder="1"/>
    <xf numFmtId="169" fontId="12" fillId="0" borderId="8" xfId="1" applyNumberFormat="1" applyFont="1" applyBorder="1"/>
    <xf numFmtId="164" fontId="13" fillId="0" borderId="8" xfId="1" applyNumberFormat="1" applyFont="1" applyBorder="1"/>
    <xf numFmtId="0" fontId="13" fillId="0" borderId="8" xfId="1" applyFont="1" applyBorder="1"/>
    <xf numFmtId="169" fontId="13" fillId="0" borderId="8" xfId="1" applyNumberFormat="1" applyFont="1" applyBorder="1"/>
    <xf numFmtId="0" fontId="11" fillId="0" borderId="0" xfId="1" applyFont="1"/>
    <xf numFmtId="0" fontId="5" fillId="0" borderId="20" xfId="1" applyFont="1" applyBorder="1"/>
    <xf numFmtId="0" fontId="5" fillId="0" borderId="21" xfId="1" applyFont="1" applyBorder="1"/>
    <xf numFmtId="0" fontId="5" fillId="0" borderId="23" xfId="1" applyFont="1" applyBorder="1"/>
    <xf numFmtId="0" fontId="9" fillId="2" borderId="0" xfId="1" applyFont="1" applyFill="1" applyAlignment="1">
      <alignment horizontal="centerContinuous" vertical="center"/>
    </xf>
    <xf numFmtId="0" fontId="9" fillId="2" borderId="22" xfId="1" applyFont="1" applyFill="1" applyBorder="1" applyAlignment="1">
      <alignment horizontal="centerContinuous" vertical="center"/>
    </xf>
    <xf numFmtId="0" fontId="14" fillId="0" borderId="0" xfId="1" applyFont="1"/>
    <xf numFmtId="0" fontId="15" fillId="0" borderId="0" xfId="0" applyFont="1"/>
    <xf numFmtId="0" fontId="14" fillId="0" borderId="0" xfId="0" applyFont="1"/>
    <xf numFmtId="0" fontId="5" fillId="0" borderId="0" xfId="1" applyFont="1" applyAlignment="1">
      <alignment wrapText="1"/>
    </xf>
    <xf numFmtId="0" fontId="11" fillId="6" borderId="8" xfId="1" applyFont="1" applyFill="1" applyBorder="1" applyProtection="1">
      <protection locked="0"/>
    </xf>
    <xf numFmtId="166" fontId="12" fillId="0" borderId="8" xfId="1" applyNumberFormat="1" applyFont="1" applyBorder="1" applyAlignment="1">
      <alignment horizontal="right"/>
    </xf>
    <xf numFmtId="168" fontId="13" fillId="0" borderId="8" xfId="1" applyNumberFormat="1" applyFont="1" applyBorder="1"/>
    <xf numFmtId="0" fontId="10" fillId="0" borderId="0" xfId="1" applyFont="1"/>
    <xf numFmtId="0" fontId="5" fillId="0" borderId="0" xfId="0" applyFont="1"/>
    <xf numFmtId="0" fontId="16" fillId="0" borderId="0" xfId="0" applyFont="1"/>
    <xf numFmtId="164" fontId="5" fillId="2" borderId="20" xfId="1" applyNumberFormat="1" applyFont="1" applyFill="1" applyBorder="1" applyAlignment="1">
      <alignment horizontal="center"/>
    </xf>
    <xf numFmtId="164" fontId="5" fillId="2" borderId="21" xfId="1" applyNumberFormat="1" applyFont="1" applyFill="1" applyBorder="1" applyAlignment="1">
      <alignment horizontal="center"/>
    </xf>
    <xf numFmtId="164" fontId="5" fillId="2" borderId="22" xfId="1" applyNumberFormat="1" applyFont="1" applyFill="1" applyBorder="1" applyAlignment="1">
      <alignment horizontal="center"/>
    </xf>
    <xf numFmtId="0" fontId="11" fillId="6" borderId="20" xfId="1" applyFont="1" applyFill="1" applyBorder="1" applyProtection="1">
      <protection locked="0"/>
    </xf>
    <xf numFmtId="165" fontId="13" fillId="0" borderId="8" xfId="1" applyNumberFormat="1" applyFont="1" applyBorder="1"/>
    <xf numFmtId="0" fontId="5" fillId="2" borderId="20" xfId="1" applyFont="1" applyFill="1" applyBorder="1" applyAlignment="1">
      <alignment horizontal="centerContinuous"/>
    </xf>
    <xf numFmtId="0" fontId="5" fillId="2" borderId="21" xfId="1" applyFont="1" applyFill="1" applyBorder="1" applyAlignment="1">
      <alignment horizontal="centerContinuous"/>
    </xf>
    <xf numFmtId="166" fontId="5" fillId="0" borderId="8" xfId="1" applyNumberFormat="1" applyFont="1" applyBorder="1"/>
    <xf numFmtId="0" fontId="15" fillId="0" borderId="8" xfId="1" applyFont="1" applyBorder="1" applyAlignment="1">
      <alignment horizontal="center"/>
    </xf>
    <xf numFmtId="0" fontId="15" fillId="0" borderId="8" xfId="1" applyFont="1" applyBorder="1"/>
    <xf numFmtId="0" fontId="5" fillId="0" borderId="21" xfId="1" applyFont="1" applyBorder="1" applyAlignment="1">
      <alignment horizontal="center"/>
    </xf>
    <xf numFmtId="0" fontId="5" fillId="0" borderId="22" xfId="1" applyFont="1" applyBorder="1" applyAlignment="1">
      <alignment horizontal="center"/>
    </xf>
    <xf numFmtId="0" fontId="1" fillId="0" borderId="24" xfId="1" applyBorder="1" applyAlignment="1">
      <alignment horizontal="left" vertical="top" wrapText="1"/>
    </xf>
    <xf numFmtId="0" fontId="1" fillId="0" borderId="23" xfId="1" applyBorder="1" applyAlignment="1">
      <alignment horizontal="left" vertical="top" wrapText="1"/>
    </xf>
    <xf numFmtId="0" fontId="1" fillId="0" borderId="25" xfId="1" applyBorder="1" applyAlignment="1">
      <alignment horizontal="left" vertical="top" wrapText="1"/>
    </xf>
    <xf numFmtId="0" fontId="1" fillId="0" borderId="26" xfId="1" applyBorder="1" applyAlignment="1">
      <alignment horizontal="left" vertical="top" wrapText="1"/>
    </xf>
    <xf numFmtId="0" fontId="1" fillId="0" borderId="13" xfId="1" applyBorder="1" applyAlignment="1">
      <alignment horizontal="left" vertical="top" wrapText="1"/>
    </xf>
    <xf numFmtId="0" fontId="1" fillId="0" borderId="27" xfId="1" applyBorder="1" applyAlignment="1">
      <alignment horizontal="left" vertical="top" wrapText="1"/>
    </xf>
    <xf numFmtId="166" fontId="1" fillId="0" borderId="0" xfId="1" applyNumberFormat="1"/>
    <xf numFmtId="0" fontId="9" fillId="7" borderId="20" xfId="1" applyFont="1" applyFill="1" applyBorder="1" applyAlignment="1" applyProtection="1">
      <alignment horizontal="left"/>
      <protection locked="0"/>
    </xf>
    <xf numFmtId="0" fontId="9" fillId="7" borderId="21" xfId="1" applyFont="1" applyFill="1" applyBorder="1" applyAlignment="1" applyProtection="1">
      <alignment horizontal="left"/>
      <protection locked="0"/>
    </xf>
    <xf numFmtId="0" fontId="9" fillId="7" borderId="22" xfId="1" applyFont="1" applyFill="1" applyBorder="1" applyAlignment="1" applyProtection="1">
      <alignment horizontal="left"/>
      <protection locked="0"/>
    </xf>
    <xf numFmtId="168" fontId="11" fillId="8" borderId="8" xfId="1" applyNumberFormat="1" applyFont="1" applyFill="1" applyBorder="1" applyProtection="1">
      <protection locked="0"/>
    </xf>
  </cellXfs>
  <cellStyles count="2">
    <cellStyle name="Normal" xfId="0" builtinId="0"/>
    <cellStyle name="Normal 2" xfId="1" xr:uid="{04E75885-39ED-48DC-B8FC-19F001EB5F92}"/>
  </cellStyles>
  <dxfs count="37">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ont>
        <condense val="0"/>
        <extend val="0"/>
        <color indexed="10"/>
      </font>
    </dxf>
    <dxf>
      <font>
        <color rgb="FFFF0000"/>
      </font>
      <fill>
        <patternFill>
          <bgColor rgb="FFFF0000"/>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
      <fill>
        <patternFill>
          <bgColor indexed="11"/>
        </patternFill>
      </fill>
    </dxf>
    <dxf>
      <fill>
        <patternFill>
          <bgColor rgb="FF0000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0000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0000FF"/>
        </patternFill>
      </fill>
    </dxf>
    <dxf>
      <fill>
        <patternFill>
          <bgColor indexed="22"/>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John\Documents\Games\Fantasy%20Football\Current\Telegraph%20Fantasy%20Football.xlsm" TargetMode="External"/><Relationship Id="rId1" Type="http://schemas.openxmlformats.org/officeDocument/2006/relationships/externalLinkPath" Target="/John/Documents/Games/Fantasy%20Football/Current/Telegraph%20Fantasy%20Footb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Data Sheet"/>
      <sheetName val="Team Sheets"/>
      <sheetName val="League Table"/>
      <sheetName val="Summary Sheet"/>
      <sheetName val="Player List"/>
      <sheetName val="Injuries"/>
      <sheetName val="Data Download"/>
      <sheetName val="Transfer Summary"/>
      <sheetName val="Transfer Form"/>
      <sheetName val="Team Selector"/>
      <sheetName val="Random Team Generator"/>
      <sheetName val="Pre-Season List"/>
      <sheetName val="2021 Data"/>
      <sheetName val="Random Draw"/>
      <sheetName val="Preliminary Round"/>
      <sheetName val="Round 1"/>
      <sheetName val="Round 2"/>
      <sheetName val="Round 3"/>
      <sheetName val="Round 4"/>
      <sheetName val="Semi Finals"/>
      <sheetName val="Final"/>
      <sheetName val="Draw Master"/>
      <sheetName val="InjuryPHPParse"/>
      <sheetName val="InjuryPHP"/>
      <sheetName val="WebDownload"/>
      <sheetName val="Gone-aways"/>
      <sheetName val="Voucher Form"/>
      <sheetName val="Housekeeping"/>
    </sheetNames>
    <sheetDataSet>
      <sheetData sheetId="0"/>
      <sheetData sheetId="1">
        <row r="2">
          <cell r="A2">
            <v>116535</v>
          </cell>
          <cell r="B2" t="str">
            <v>Alisson</v>
          </cell>
          <cell r="C2" t="str">
            <v>LIV</v>
          </cell>
          <cell r="D2" t="str">
            <v>GK</v>
          </cell>
          <cell r="E2">
            <v>1</v>
          </cell>
          <cell r="F2">
            <v>4.5</v>
          </cell>
          <cell r="G2">
            <v>0</v>
          </cell>
          <cell r="H2">
            <v>181</v>
          </cell>
          <cell r="I2">
            <v>1</v>
          </cell>
          <cell r="J2">
            <v>0</v>
          </cell>
          <cell r="K2">
            <v>3</v>
          </cell>
          <cell r="L2">
            <v>10</v>
          </cell>
          <cell r="M2">
            <v>11</v>
          </cell>
          <cell r="N2">
            <v>0</v>
          </cell>
          <cell r="O2">
            <v>0</v>
          </cell>
          <cell r="P2">
            <v>0</v>
          </cell>
          <cell r="Q2">
            <v>1</v>
          </cell>
          <cell r="R2">
            <v>0</v>
          </cell>
          <cell r="S2">
            <v>2</v>
          </cell>
          <cell r="T2">
            <v>31</v>
          </cell>
          <cell r="U2">
            <v>3</v>
          </cell>
          <cell r="V2">
            <v>0</v>
          </cell>
          <cell r="W2">
            <v>8</v>
          </cell>
          <cell r="X2">
            <v>0</v>
          </cell>
          <cell r="Y2">
            <v>6</v>
          </cell>
          <cell r="Z2">
            <v>4</v>
          </cell>
          <cell r="AA2">
            <v>2</v>
          </cell>
          <cell r="AB2">
            <v>8</v>
          </cell>
          <cell r="AC2">
            <v>0</v>
          </cell>
          <cell r="AD2">
            <v>4</v>
          </cell>
          <cell r="AE2">
            <v>0</v>
          </cell>
          <cell r="AF2">
            <v>16</v>
          </cell>
          <cell r="AG2">
            <v>7</v>
          </cell>
          <cell r="AH2">
            <v>7</v>
          </cell>
          <cell r="AI2">
            <v>11</v>
          </cell>
          <cell r="AJ2">
            <v>0</v>
          </cell>
          <cell r="AK2">
            <v>0</v>
          </cell>
          <cell r="AL2">
            <v>1</v>
          </cell>
          <cell r="AM2">
            <v>8</v>
          </cell>
          <cell r="AN2">
            <v>2</v>
          </cell>
          <cell r="AO2">
            <v>5</v>
          </cell>
          <cell r="AP2">
            <v>2</v>
          </cell>
          <cell r="AQ2">
            <v>16</v>
          </cell>
          <cell r="AR2">
            <v>0</v>
          </cell>
          <cell r="AS2">
            <v>12</v>
          </cell>
          <cell r="AT2">
            <v>0</v>
          </cell>
          <cell r="AU2">
            <v>0</v>
          </cell>
          <cell r="AY2">
            <v>0</v>
          </cell>
          <cell r="AZ2" t="str">
            <v/>
          </cell>
        </row>
        <row r="3">
          <cell r="A3">
            <v>121160</v>
          </cell>
          <cell r="B3" t="str">
            <v>Ederson</v>
          </cell>
          <cell r="C3" t="str">
            <v>MCI</v>
          </cell>
          <cell r="D3" t="str">
            <v>GK</v>
          </cell>
          <cell r="E3">
            <v>1</v>
          </cell>
          <cell r="F3">
            <v>4.4000000000000004</v>
          </cell>
          <cell r="G3">
            <v>3</v>
          </cell>
          <cell r="H3">
            <v>133</v>
          </cell>
          <cell r="I3">
            <v>0</v>
          </cell>
          <cell r="J3">
            <v>14</v>
          </cell>
          <cell r="K3">
            <v>0</v>
          </cell>
          <cell r="L3">
            <v>2</v>
          </cell>
          <cell r="M3">
            <v>9</v>
          </cell>
          <cell r="N3">
            <v>0</v>
          </cell>
          <cell r="O3">
            <v>7</v>
          </cell>
          <cell r="P3">
            <v>0</v>
          </cell>
          <cell r="Q3">
            <v>0</v>
          </cell>
          <cell r="R3">
            <v>9</v>
          </cell>
          <cell r="S3">
            <v>0</v>
          </cell>
          <cell r="T3">
            <v>7</v>
          </cell>
          <cell r="U3">
            <v>9</v>
          </cell>
          <cell r="V3">
            <v>2</v>
          </cell>
          <cell r="W3">
            <v>3</v>
          </cell>
          <cell r="X3">
            <v>0</v>
          </cell>
          <cell r="Y3">
            <v>4</v>
          </cell>
          <cell r="Z3">
            <v>8</v>
          </cell>
          <cell r="AA3">
            <v>1</v>
          </cell>
          <cell r="AB3">
            <v>1</v>
          </cell>
          <cell r="AC3">
            <v>7</v>
          </cell>
          <cell r="AD3">
            <v>0</v>
          </cell>
          <cell r="AE3">
            <v>2</v>
          </cell>
          <cell r="AF3">
            <v>5</v>
          </cell>
          <cell r="AG3">
            <v>2</v>
          </cell>
          <cell r="AH3">
            <v>11</v>
          </cell>
          <cell r="AI3">
            <v>7</v>
          </cell>
          <cell r="AJ3">
            <v>0</v>
          </cell>
          <cell r="AK3">
            <v>0</v>
          </cell>
          <cell r="AL3">
            <v>2</v>
          </cell>
          <cell r="AM3">
            <v>2</v>
          </cell>
          <cell r="AN3">
            <v>3</v>
          </cell>
          <cell r="AO3">
            <v>0</v>
          </cell>
          <cell r="AP3">
            <v>2</v>
          </cell>
          <cell r="AQ3">
            <v>3</v>
          </cell>
          <cell r="AR3">
            <v>0</v>
          </cell>
          <cell r="AS3">
            <v>8</v>
          </cell>
          <cell r="AT3">
            <v>0</v>
          </cell>
          <cell r="AU3">
            <v>3</v>
          </cell>
          <cell r="AY3">
            <v>0</v>
          </cell>
          <cell r="AZ3" t="str">
            <v/>
          </cell>
        </row>
        <row r="4">
          <cell r="A4">
            <v>228286</v>
          </cell>
          <cell r="B4" t="str">
            <v>É Mendy</v>
          </cell>
          <cell r="C4" t="str">
            <v>CHE</v>
          </cell>
          <cell r="D4" t="str">
            <v>GK</v>
          </cell>
          <cell r="E4">
            <v>1</v>
          </cell>
          <cell r="F4">
            <v>4.3</v>
          </cell>
          <cell r="G4">
            <v>0</v>
          </cell>
          <cell r="H4">
            <v>28</v>
          </cell>
          <cell r="I4">
            <v>8</v>
          </cell>
          <cell r="J4">
            <v>0</v>
          </cell>
          <cell r="K4">
            <v>1</v>
          </cell>
          <cell r="L4">
            <v>5</v>
          </cell>
          <cell r="M4">
            <v>5</v>
          </cell>
          <cell r="N4">
            <v>0</v>
          </cell>
          <cell r="O4">
            <v>0</v>
          </cell>
          <cell r="P4">
            <v>0</v>
          </cell>
          <cell r="Q4">
            <v>0</v>
          </cell>
          <cell r="R4">
            <v>0</v>
          </cell>
          <cell r="S4">
            <v>0</v>
          </cell>
          <cell r="T4">
            <v>0</v>
          </cell>
          <cell r="U4">
            <v>3</v>
          </cell>
          <cell r="V4">
            <v>0</v>
          </cell>
          <cell r="W4">
            <v>5</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1</v>
          </cell>
          <cell r="AS4">
            <v>0</v>
          </cell>
          <cell r="AT4">
            <v>0</v>
          </cell>
          <cell r="AU4">
            <v>0</v>
          </cell>
          <cell r="AY4">
            <v>0</v>
          </cell>
          <cell r="AZ4" t="str">
            <v/>
          </cell>
        </row>
        <row r="5">
          <cell r="A5">
            <v>37915</v>
          </cell>
          <cell r="B5" t="str">
            <v>H Lloris</v>
          </cell>
          <cell r="C5" t="str">
            <v>TOT</v>
          </cell>
          <cell r="D5" t="str">
            <v>GK</v>
          </cell>
          <cell r="E5">
            <v>1</v>
          </cell>
          <cell r="F5">
            <v>4.2</v>
          </cell>
          <cell r="G5">
            <v>0</v>
          </cell>
          <cell r="H5">
            <v>94</v>
          </cell>
          <cell r="I5">
            <v>2</v>
          </cell>
          <cell r="J5">
            <v>0</v>
          </cell>
          <cell r="K5">
            <v>9</v>
          </cell>
          <cell r="L5">
            <v>0</v>
          </cell>
          <cell r="M5">
            <v>13</v>
          </cell>
          <cell r="N5">
            <v>0</v>
          </cell>
          <cell r="O5">
            <v>3</v>
          </cell>
          <cell r="P5">
            <v>0</v>
          </cell>
          <cell r="Q5">
            <v>3</v>
          </cell>
          <cell r="R5">
            <v>9</v>
          </cell>
          <cell r="S5">
            <v>7</v>
          </cell>
          <cell r="T5">
            <v>5</v>
          </cell>
          <cell r="U5">
            <v>4</v>
          </cell>
          <cell r="V5">
            <v>0</v>
          </cell>
          <cell r="W5">
            <v>4</v>
          </cell>
          <cell r="X5">
            <v>0</v>
          </cell>
          <cell r="Y5">
            <v>0</v>
          </cell>
          <cell r="Z5">
            <v>11</v>
          </cell>
          <cell r="AA5">
            <v>0</v>
          </cell>
          <cell r="AB5">
            <v>0</v>
          </cell>
          <cell r="AC5">
            <v>9</v>
          </cell>
          <cell r="AD5">
            <v>0</v>
          </cell>
          <cell r="AE5">
            <v>9</v>
          </cell>
          <cell r="AF5">
            <v>0</v>
          </cell>
          <cell r="AG5">
            <v>0</v>
          </cell>
          <cell r="AH5">
            <v>0</v>
          </cell>
          <cell r="AI5">
            <v>0</v>
          </cell>
          <cell r="AJ5">
            <v>0</v>
          </cell>
          <cell r="AK5">
            <v>0</v>
          </cell>
          <cell r="AL5">
            <v>0</v>
          </cell>
          <cell r="AM5">
            <v>7</v>
          </cell>
          <cell r="AN5">
            <v>1</v>
          </cell>
          <cell r="AO5">
            <v>0</v>
          </cell>
          <cell r="AP5">
            <v>-2</v>
          </cell>
          <cell r="AQ5">
            <v>0</v>
          </cell>
          <cell r="AR5">
            <v>0</v>
          </cell>
          <cell r="AS5">
            <v>0</v>
          </cell>
          <cell r="AT5">
            <v>0</v>
          </cell>
          <cell r="AU5">
            <v>0</v>
          </cell>
          <cell r="AY5">
            <v>0</v>
          </cell>
          <cell r="AZ5" t="str">
            <v/>
          </cell>
        </row>
        <row r="6">
          <cell r="A6">
            <v>51940</v>
          </cell>
          <cell r="B6" t="str">
            <v>D de Gea</v>
          </cell>
          <cell r="C6" t="str">
            <v>MUN</v>
          </cell>
          <cell r="D6" t="str">
            <v>GK</v>
          </cell>
          <cell r="E6">
            <v>1</v>
          </cell>
          <cell r="F6">
            <v>4.0999999999999996</v>
          </cell>
          <cell r="G6">
            <v>10</v>
          </cell>
          <cell r="H6">
            <v>211</v>
          </cell>
          <cell r="I6">
            <v>0</v>
          </cell>
          <cell r="J6">
            <v>2</v>
          </cell>
          <cell r="K6">
            <v>0</v>
          </cell>
          <cell r="L6">
            <v>13</v>
          </cell>
          <cell r="M6">
            <v>8</v>
          </cell>
          <cell r="N6">
            <v>3</v>
          </cell>
          <cell r="O6">
            <v>0</v>
          </cell>
          <cell r="P6">
            <v>0</v>
          </cell>
          <cell r="Q6">
            <v>0</v>
          </cell>
          <cell r="R6">
            <v>-2</v>
          </cell>
          <cell r="S6">
            <v>2</v>
          </cell>
          <cell r="T6">
            <v>18</v>
          </cell>
          <cell r="U6">
            <v>0</v>
          </cell>
          <cell r="V6">
            <v>9</v>
          </cell>
          <cell r="W6">
            <v>0</v>
          </cell>
          <cell r="X6">
            <v>5</v>
          </cell>
          <cell r="Y6">
            <v>16</v>
          </cell>
          <cell r="Z6">
            <v>12</v>
          </cell>
          <cell r="AA6">
            <v>2</v>
          </cell>
          <cell r="AB6">
            <v>4</v>
          </cell>
          <cell r="AC6">
            <v>3</v>
          </cell>
          <cell r="AD6">
            <v>3</v>
          </cell>
          <cell r="AE6">
            <v>1</v>
          </cell>
          <cell r="AF6">
            <v>10</v>
          </cell>
          <cell r="AG6">
            <v>8</v>
          </cell>
          <cell r="AH6">
            <v>5</v>
          </cell>
          <cell r="AI6">
            <v>-4</v>
          </cell>
          <cell r="AJ6">
            <v>9</v>
          </cell>
          <cell r="AK6">
            <v>4</v>
          </cell>
          <cell r="AL6">
            <v>0</v>
          </cell>
          <cell r="AM6">
            <v>17</v>
          </cell>
          <cell r="AN6">
            <v>0</v>
          </cell>
          <cell r="AO6">
            <v>7</v>
          </cell>
          <cell r="AP6">
            <v>12</v>
          </cell>
          <cell r="AQ6">
            <v>11</v>
          </cell>
          <cell r="AR6">
            <v>10</v>
          </cell>
          <cell r="AS6">
            <v>9</v>
          </cell>
          <cell r="AT6">
            <v>4</v>
          </cell>
          <cell r="AU6">
            <v>10</v>
          </cell>
          <cell r="AY6">
            <v>0</v>
          </cell>
          <cell r="AZ6" t="str">
            <v/>
          </cell>
        </row>
        <row r="7">
          <cell r="A7">
            <v>37096</v>
          </cell>
          <cell r="B7" t="str">
            <v>L Fabianski</v>
          </cell>
          <cell r="C7" t="str">
            <v>WHU</v>
          </cell>
          <cell r="D7" t="str">
            <v>GK</v>
          </cell>
          <cell r="E7">
            <v>1</v>
          </cell>
          <cell r="F7">
            <v>4</v>
          </cell>
          <cell r="G7">
            <v>2</v>
          </cell>
          <cell r="H7">
            <v>152</v>
          </cell>
          <cell r="I7">
            <v>0</v>
          </cell>
          <cell r="J7">
            <v>2</v>
          </cell>
          <cell r="K7">
            <v>4</v>
          </cell>
          <cell r="L7">
            <v>1</v>
          </cell>
          <cell r="M7">
            <v>13</v>
          </cell>
          <cell r="N7">
            <v>0</v>
          </cell>
          <cell r="O7">
            <v>0</v>
          </cell>
          <cell r="P7">
            <v>2</v>
          </cell>
          <cell r="Q7">
            <v>9</v>
          </cell>
          <cell r="R7">
            <v>0</v>
          </cell>
          <cell r="S7">
            <v>2</v>
          </cell>
          <cell r="T7">
            <v>10</v>
          </cell>
          <cell r="U7">
            <v>8</v>
          </cell>
          <cell r="V7">
            <v>3</v>
          </cell>
          <cell r="W7">
            <v>11</v>
          </cell>
          <cell r="X7">
            <v>0</v>
          </cell>
          <cell r="Y7">
            <v>4</v>
          </cell>
          <cell r="Z7">
            <v>9</v>
          </cell>
          <cell r="AA7">
            <v>3</v>
          </cell>
          <cell r="AB7">
            <v>8</v>
          </cell>
          <cell r="AC7">
            <v>0</v>
          </cell>
          <cell r="AD7">
            <v>2</v>
          </cell>
          <cell r="AE7">
            <v>3</v>
          </cell>
          <cell r="AF7">
            <v>0</v>
          </cell>
          <cell r="AG7">
            <v>11</v>
          </cell>
          <cell r="AH7">
            <v>0</v>
          </cell>
          <cell r="AI7">
            <v>0</v>
          </cell>
          <cell r="AJ7">
            <v>0</v>
          </cell>
          <cell r="AK7">
            <v>0</v>
          </cell>
          <cell r="AL7">
            <v>0</v>
          </cell>
          <cell r="AM7">
            <v>15</v>
          </cell>
          <cell r="AN7">
            <v>0</v>
          </cell>
          <cell r="AO7">
            <v>2</v>
          </cell>
          <cell r="AP7">
            <v>10</v>
          </cell>
          <cell r="AQ7">
            <v>2</v>
          </cell>
          <cell r="AR7">
            <v>9</v>
          </cell>
          <cell r="AS7">
            <v>4</v>
          </cell>
          <cell r="AT7">
            <v>3</v>
          </cell>
          <cell r="AU7">
            <v>2</v>
          </cell>
          <cell r="AY7">
            <v>0</v>
          </cell>
          <cell r="AZ7" t="str">
            <v/>
          </cell>
        </row>
        <row r="8">
          <cell r="A8">
            <v>17745</v>
          </cell>
          <cell r="B8" t="str">
            <v>K Schmeichel*</v>
          </cell>
          <cell r="C8" t="str">
            <v>LEI</v>
          </cell>
          <cell r="D8" t="str">
            <v>GK</v>
          </cell>
          <cell r="E8">
            <v>1</v>
          </cell>
          <cell r="F8">
            <v>3.9</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Y8">
            <v>0</v>
          </cell>
          <cell r="AZ8" t="str">
            <v/>
          </cell>
        </row>
        <row r="9">
          <cell r="A9">
            <v>225321</v>
          </cell>
          <cell r="B9" t="str">
            <v>A Ramsdale</v>
          </cell>
          <cell r="C9" t="str">
            <v>ARS</v>
          </cell>
          <cell r="D9" t="str">
            <v>GK</v>
          </cell>
          <cell r="E9">
            <v>1</v>
          </cell>
          <cell r="F9">
            <v>3.8</v>
          </cell>
          <cell r="G9">
            <v>7</v>
          </cell>
          <cell r="H9">
            <v>163</v>
          </cell>
          <cell r="I9">
            <v>8</v>
          </cell>
          <cell r="J9">
            <v>1</v>
          </cell>
          <cell r="K9">
            <v>7</v>
          </cell>
          <cell r="L9">
            <v>3</v>
          </cell>
          <cell r="M9">
            <v>3</v>
          </cell>
          <cell r="N9">
            <v>1</v>
          </cell>
          <cell r="O9">
            <v>0</v>
          </cell>
          <cell r="P9">
            <v>8</v>
          </cell>
          <cell r="Q9">
            <v>3</v>
          </cell>
          <cell r="R9">
            <v>0</v>
          </cell>
          <cell r="S9">
            <v>2</v>
          </cell>
          <cell r="T9">
            <v>9</v>
          </cell>
          <cell r="U9">
            <v>3</v>
          </cell>
          <cell r="V9">
            <v>8</v>
          </cell>
          <cell r="W9">
            <v>15</v>
          </cell>
          <cell r="X9">
            <v>0</v>
          </cell>
          <cell r="Y9">
            <v>5</v>
          </cell>
          <cell r="Z9">
            <v>7</v>
          </cell>
          <cell r="AA9">
            <v>0</v>
          </cell>
          <cell r="AB9">
            <v>10</v>
          </cell>
          <cell r="AC9">
            <v>2</v>
          </cell>
          <cell r="AD9">
            <v>3</v>
          </cell>
          <cell r="AE9">
            <v>2</v>
          </cell>
          <cell r="AF9">
            <v>3</v>
          </cell>
          <cell r="AG9">
            <v>7</v>
          </cell>
          <cell r="AH9">
            <v>11</v>
          </cell>
          <cell r="AI9">
            <v>0</v>
          </cell>
          <cell r="AJ9">
            <v>8</v>
          </cell>
          <cell r="AK9">
            <v>3</v>
          </cell>
          <cell r="AL9">
            <v>4</v>
          </cell>
          <cell r="AM9">
            <v>0</v>
          </cell>
          <cell r="AN9">
            <v>2</v>
          </cell>
          <cell r="AO9">
            <v>2</v>
          </cell>
          <cell r="AP9">
            <v>1</v>
          </cell>
          <cell r="AQ9">
            <v>3</v>
          </cell>
          <cell r="AR9">
            <v>9</v>
          </cell>
          <cell r="AS9">
            <v>3</v>
          </cell>
          <cell r="AT9">
            <v>0</v>
          </cell>
          <cell r="AU9">
            <v>7</v>
          </cell>
          <cell r="AY9">
            <v>0</v>
          </cell>
          <cell r="AZ9" t="str">
            <v/>
          </cell>
        </row>
        <row r="10">
          <cell r="A10">
            <v>98980</v>
          </cell>
          <cell r="B10" t="str">
            <v>E Martínez</v>
          </cell>
          <cell r="C10" t="str">
            <v>AVA</v>
          </cell>
          <cell r="D10" t="str">
            <v>GK</v>
          </cell>
          <cell r="E10">
            <v>1</v>
          </cell>
          <cell r="F10">
            <v>3.7</v>
          </cell>
          <cell r="G10">
            <v>3</v>
          </cell>
          <cell r="H10">
            <v>146</v>
          </cell>
          <cell r="I10">
            <v>1</v>
          </cell>
          <cell r="J10">
            <v>4</v>
          </cell>
          <cell r="K10">
            <v>8</v>
          </cell>
          <cell r="L10">
            <v>0</v>
          </cell>
          <cell r="M10">
            <v>9</v>
          </cell>
          <cell r="N10">
            <v>0</v>
          </cell>
          <cell r="O10">
            <v>7</v>
          </cell>
          <cell r="P10">
            <v>0</v>
          </cell>
          <cell r="Q10">
            <v>0</v>
          </cell>
          <cell r="R10">
            <v>7</v>
          </cell>
          <cell r="S10">
            <v>3</v>
          </cell>
          <cell r="T10">
            <v>4</v>
          </cell>
          <cell r="U10">
            <v>10</v>
          </cell>
          <cell r="V10">
            <v>0</v>
          </cell>
          <cell r="W10">
            <v>2</v>
          </cell>
          <cell r="X10">
            <v>1</v>
          </cell>
          <cell r="Y10">
            <v>0</v>
          </cell>
          <cell r="Z10">
            <v>3</v>
          </cell>
          <cell r="AA10">
            <v>2</v>
          </cell>
          <cell r="AB10">
            <v>9</v>
          </cell>
          <cell r="AC10">
            <v>0</v>
          </cell>
          <cell r="AD10">
            <v>-1</v>
          </cell>
          <cell r="AE10">
            <v>0</v>
          </cell>
          <cell r="AF10">
            <v>-2</v>
          </cell>
          <cell r="AG10">
            <v>8</v>
          </cell>
          <cell r="AH10">
            <v>7</v>
          </cell>
          <cell r="AI10">
            <v>0</v>
          </cell>
          <cell r="AJ10">
            <v>12</v>
          </cell>
          <cell r="AK10">
            <v>0</v>
          </cell>
          <cell r="AL10">
            <v>10</v>
          </cell>
          <cell r="AM10">
            <v>11</v>
          </cell>
          <cell r="AN10">
            <v>8</v>
          </cell>
          <cell r="AO10">
            <v>3</v>
          </cell>
          <cell r="AP10">
            <v>6</v>
          </cell>
          <cell r="AQ10">
            <v>6</v>
          </cell>
          <cell r="AR10">
            <v>2</v>
          </cell>
          <cell r="AS10">
            <v>3</v>
          </cell>
          <cell r="AT10">
            <v>0</v>
          </cell>
          <cell r="AU10">
            <v>3</v>
          </cell>
          <cell r="AY10">
            <v>0</v>
          </cell>
          <cell r="AZ10" t="str">
            <v/>
          </cell>
        </row>
        <row r="11">
          <cell r="A11">
            <v>98747</v>
          </cell>
          <cell r="B11" t="str">
            <v>N Pope</v>
          </cell>
          <cell r="C11" t="str">
            <v>NEW</v>
          </cell>
          <cell r="D11" t="str">
            <v>GK</v>
          </cell>
          <cell r="E11">
            <v>1</v>
          </cell>
          <cell r="F11">
            <v>3.6</v>
          </cell>
          <cell r="G11">
            <v>0</v>
          </cell>
          <cell r="H11">
            <v>174</v>
          </cell>
          <cell r="I11">
            <v>7</v>
          </cell>
          <cell r="J11">
            <v>9</v>
          </cell>
          <cell r="K11">
            <v>0</v>
          </cell>
          <cell r="L11">
            <v>3</v>
          </cell>
          <cell r="M11">
            <v>17</v>
          </cell>
          <cell r="N11">
            <v>0</v>
          </cell>
          <cell r="O11">
            <v>3</v>
          </cell>
          <cell r="P11">
            <v>0</v>
          </cell>
          <cell r="Q11">
            <v>2</v>
          </cell>
          <cell r="R11">
            <v>3</v>
          </cell>
          <cell r="S11">
            <v>0</v>
          </cell>
          <cell r="T11">
            <v>15</v>
          </cell>
          <cell r="U11">
            <v>9</v>
          </cell>
          <cell r="V11">
            <v>0</v>
          </cell>
          <cell r="W11">
            <v>11</v>
          </cell>
          <cell r="X11">
            <v>0</v>
          </cell>
          <cell r="Y11">
            <v>15</v>
          </cell>
          <cell r="Z11">
            <v>9</v>
          </cell>
          <cell r="AA11">
            <v>0</v>
          </cell>
          <cell r="AB11">
            <v>13</v>
          </cell>
          <cell r="AC11">
            <v>0</v>
          </cell>
          <cell r="AD11">
            <v>2</v>
          </cell>
          <cell r="AE11">
            <v>3</v>
          </cell>
          <cell r="AF11">
            <v>-2</v>
          </cell>
          <cell r="AG11">
            <v>0</v>
          </cell>
          <cell r="AH11">
            <v>1</v>
          </cell>
          <cell r="AI11">
            <v>0</v>
          </cell>
          <cell r="AJ11">
            <v>6</v>
          </cell>
          <cell r="AK11">
            <v>0</v>
          </cell>
          <cell r="AL11">
            <v>0</v>
          </cell>
          <cell r="AM11">
            <v>18</v>
          </cell>
          <cell r="AN11">
            <v>1</v>
          </cell>
          <cell r="AO11">
            <v>0</v>
          </cell>
          <cell r="AP11">
            <v>7</v>
          </cell>
          <cell r="AQ11">
            <v>3</v>
          </cell>
          <cell r="AR11">
            <v>10</v>
          </cell>
          <cell r="AS11">
            <v>2</v>
          </cell>
          <cell r="AT11">
            <v>7</v>
          </cell>
          <cell r="AU11">
            <v>0</v>
          </cell>
          <cell r="AY11">
            <v>0</v>
          </cell>
          <cell r="AZ11" t="str">
            <v/>
          </cell>
        </row>
        <row r="12">
          <cell r="A12">
            <v>111234</v>
          </cell>
          <cell r="B12" t="str">
            <v>J Pickford</v>
          </cell>
          <cell r="C12" t="str">
            <v>EVE</v>
          </cell>
          <cell r="D12" t="str">
            <v>GK</v>
          </cell>
          <cell r="E12">
            <v>1</v>
          </cell>
          <cell r="F12">
            <v>3.5</v>
          </cell>
          <cell r="G12">
            <v>6</v>
          </cell>
          <cell r="H12">
            <v>144</v>
          </cell>
          <cell r="I12">
            <v>4</v>
          </cell>
          <cell r="J12">
            <v>1</v>
          </cell>
          <cell r="K12">
            <v>7</v>
          </cell>
          <cell r="L12">
            <v>3</v>
          </cell>
          <cell r="M12">
            <v>14</v>
          </cell>
          <cell r="N12">
            <v>0</v>
          </cell>
          <cell r="O12">
            <v>0</v>
          </cell>
          <cell r="P12">
            <v>0</v>
          </cell>
          <cell r="Q12">
            <v>4</v>
          </cell>
          <cell r="R12">
            <v>0</v>
          </cell>
          <cell r="S12">
            <v>5</v>
          </cell>
          <cell r="T12">
            <v>11</v>
          </cell>
          <cell r="U12">
            <v>10</v>
          </cell>
          <cell r="V12">
            <v>4</v>
          </cell>
          <cell r="W12">
            <v>2</v>
          </cell>
          <cell r="X12">
            <v>0</v>
          </cell>
          <cell r="Y12">
            <v>5</v>
          </cell>
          <cell r="Z12">
            <v>2</v>
          </cell>
          <cell r="AA12">
            <v>2</v>
          </cell>
          <cell r="AB12">
            <v>2</v>
          </cell>
          <cell r="AC12">
            <v>0</v>
          </cell>
          <cell r="AD12">
            <v>7</v>
          </cell>
          <cell r="AE12">
            <v>0</v>
          </cell>
          <cell r="AF12">
            <v>9</v>
          </cell>
          <cell r="AG12">
            <v>2</v>
          </cell>
          <cell r="AH12">
            <v>-1</v>
          </cell>
          <cell r="AI12">
            <v>10</v>
          </cell>
          <cell r="AJ12">
            <v>3</v>
          </cell>
          <cell r="AK12">
            <v>0</v>
          </cell>
          <cell r="AL12">
            <v>0</v>
          </cell>
          <cell r="AM12">
            <v>7</v>
          </cell>
          <cell r="AN12">
            <v>2</v>
          </cell>
          <cell r="AO12">
            <v>8</v>
          </cell>
          <cell r="AP12">
            <v>0</v>
          </cell>
          <cell r="AQ12">
            <v>7</v>
          </cell>
          <cell r="AR12">
            <v>4</v>
          </cell>
          <cell r="AS12">
            <v>4</v>
          </cell>
          <cell r="AT12">
            <v>0</v>
          </cell>
          <cell r="AU12">
            <v>6</v>
          </cell>
          <cell r="AY12">
            <v>0</v>
          </cell>
          <cell r="AZ12" t="str">
            <v/>
          </cell>
        </row>
        <row r="13">
          <cell r="A13">
            <v>215059</v>
          </cell>
          <cell r="B13" t="str">
            <v>R Sánchez</v>
          </cell>
          <cell r="C13" t="str">
            <v>BHA</v>
          </cell>
          <cell r="D13" t="str">
            <v>GK</v>
          </cell>
          <cell r="E13">
            <v>1</v>
          </cell>
          <cell r="F13">
            <v>3.4</v>
          </cell>
          <cell r="G13">
            <v>0</v>
          </cell>
          <cell r="H13">
            <v>102</v>
          </cell>
          <cell r="I13">
            <v>0</v>
          </cell>
          <cell r="J13">
            <v>11</v>
          </cell>
          <cell r="K13">
            <v>0</v>
          </cell>
          <cell r="L13">
            <v>16</v>
          </cell>
          <cell r="M13">
            <v>2</v>
          </cell>
          <cell r="N13">
            <v>2</v>
          </cell>
          <cell r="O13">
            <v>0</v>
          </cell>
          <cell r="P13">
            <v>0</v>
          </cell>
          <cell r="Q13">
            <v>2</v>
          </cell>
          <cell r="R13">
            <v>3</v>
          </cell>
          <cell r="S13">
            <v>1</v>
          </cell>
          <cell r="T13">
            <v>7</v>
          </cell>
          <cell r="U13">
            <v>5</v>
          </cell>
          <cell r="V13">
            <v>2</v>
          </cell>
          <cell r="W13">
            <v>0</v>
          </cell>
          <cell r="X13">
            <v>1</v>
          </cell>
          <cell r="Y13">
            <v>7</v>
          </cell>
          <cell r="Z13">
            <v>3</v>
          </cell>
          <cell r="AA13">
            <v>8</v>
          </cell>
          <cell r="AB13">
            <v>1</v>
          </cell>
          <cell r="AC13">
            <v>0</v>
          </cell>
          <cell r="AD13">
            <v>8</v>
          </cell>
          <cell r="AE13">
            <v>2</v>
          </cell>
          <cell r="AF13">
            <v>2</v>
          </cell>
          <cell r="AG13">
            <v>0</v>
          </cell>
          <cell r="AH13">
            <v>0</v>
          </cell>
          <cell r="AI13">
            <v>0</v>
          </cell>
          <cell r="AJ13">
            <v>0</v>
          </cell>
          <cell r="AK13">
            <v>8</v>
          </cell>
          <cell r="AL13">
            <v>0</v>
          </cell>
          <cell r="AM13">
            <v>0</v>
          </cell>
          <cell r="AN13">
            <v>1</v>
          </cell>
          <cell r="AO13">
            <v>0</v>
          </cell>
          <cell r="AP13">
            <v>10</v>
          </cell>
          <cell r="AQ13">
            <v>0</v>
          </cell>
          <cell r="AR13">
            <v>0</v>
          </cell>
          <cell r="AS13">
            <v>0</v>
          </cell>
          <cell r="AT13">
            <v>0</v>
          </cell>
          <cell r="AU13">
            <v>0</v>
          </cell>
          <cell r="AY13">
            <v>0</v>
          </cell>
          <cell r="AZ13" t="str">
            <v/>
          </cell>
        </row>
        <row r="14">
          <cell r="A14">
            <v>40836</v>
          </cell>
          <cell r="B14" t="str">
            <v>V Guaita</v>
          </cell>
          <cell r="C14" t="str">
            <v>CRY</v>
          </cell>
          <cell r="D14" t="str">
            <v>GK</v>
          </cell>
          <cell r="E14">
            <v>1</v>
          </cell>
          <cell r="F14">
            <v>3.3</v>
          </cell>
          <cell r="G14">
            <v>0</v>
          </cell>
          <cell r="H14">
            <v>106</v>
          </cell>
          <cell r="I14">
            <v>1</v>
          </cell>
          <cell r="J14">
            <v>0</v>
          </cell>
          <cell r="K14">
            <v>6</v>
          </cell>
          <cell r="L14">
            <v>-1</v>
          </cell>
          <cell r="M14">
            <v>12</v>
          </cell>
          <cell r="N14">
            <v>0</v>
          </cell>
          <cell r="O14">
            <v>0</v>
          </cell>
          <cell r="P14">
            <v>0</v>
          </cell>
          <cell r="Q14">
            <v>1</v>
          </cell>
          <cell r="R14">
            <v>0</v>
          </cell>
          <cell r="S14">
            <v>13</v>
          </cell>
          <cell r="T14">
            <v>4</v>
          </cell>
          <cell r="U14">
            <v>9</v>
          </cell>
          <cell r="V14">
            <v>0</v>
          </cell>
          <cell r="W14">
            <v>4</v>
          </cell>
          <cell r="X14">
            <v>0</v>
          </cell>
          <cell r="Y14">
            <v>11</v>
          </cell>
          <cell r="Z14">
            <v>2</v>
          </cell>
          <cell r="AA14">
            <v>0</v>
          </cell>
          <cell r="AB14">
            <v>17</v>
          </cell>
          <cell r="AC14">
            <v>0</v>
          </cell>
          <cell r="AD14">
            <v>2</v>
          </cell>
          <cell r="AE14">
            <v>5</v>
          </cell>
          <cell r="AF14">
            <v>4</v>
          </cell>
          <cell r="AG14">
            <v>9</v>
          </cell>
          <cell r="AH14">
            <v>2</v>
          </cell>
          <cell r="AI14">
            <v>3</v>
          </cell>
          <cell r="AJ14">
            <v>0</v>
          </cell>
          <cell r="AK14">
            <v>0</v>
          </cell>
          <cell r="AL14">
            <v>2</v>
          </cell>
          <cell r="AM14">
            <v>0</v>
          </cell>
          <cell r="AN14">
            <v>0</v>
          </cell>
          <cell r="AO14">
            <v>0</v>
          </cell>
          <cell r="AP14">
            <v>0</v>
          </cell>
          <cell r="AQ14">
            <v>0</v>
          </cell>
          <cell r="AR14">
            <v>0</v>
          </cell>
          <cell r="AS14">
            <v>0</v>
          </cell>
          <cell r="AT14">
            <v>0</v>
          </cell>
          <cell r="AU14">
            <v>0</v>
          </cell>
          <cell r="AY14">
            <v>0</v>
          </cell>
          <cell r="AZ14" t="str">
            <v/>
          </cell>
        </row>
        <row r="15">
          <cell r="A15">
            <v>149065</v>
          </cell>
          <cell r="B15" t="str">
            <v>J Sá</v>
          </cell>
          <cell r="C15" t="str">
            <v>WOL</v>
          </cell>
          <cell r="D15" t="str">
            <v>GK</v>
          </cell>
          <cell r="E15">
            <v>1</v>
          </cell>
          <cell r="F15">
            <v>3.3</v>
          </cell>
          <cell r="G15">
            <v>-1</v>
          </cell>
          <cell r="H15">
            <v>153</v>
          </cell>
          <cell r="I15">
            <v>2</v>
          </cell>
          <cell r="J15">
            <v>13</v>
          </cell>
          <cell r="K15">
            <v>3</v>
          </cell>
          <cell r="L15">
            <v>0</v>
          </cell>
          <cell r="M15">
            <v>19</v>
          </cell>
          <cell r="N15">
            <v>0</v>
          </cell>
          <cell r="O15">
            <v>2</v>
          </cell>
          <cell r="P15">
            <v>0</v>
          </cell>
          <cell r="Q15">
            <v>2</v>
          </cell>
          <cell r="R15">
            <v>2</v>
          </cell>
          <cell r="S15">
            <v>13</v>
          </cell>
          <cell r="T15">
            <v>2</v>
          </cell>
          <cell r="U15">
            <v>2</v>
          </cell>
          <cell r="V15">
            <v>2</v>
          </cell>
          <cell r="W15">
            <v>1</v>
          </cell>
          <cell r="X15">
            <v>0</v>
          </cell>
          <cell r="Y15">
            <v>9</v>
          </cell>
          <cell r="Z15">
            <v>3</v>
          </cell>
          <cell r="AA15">
            <v>8</v>
          </cell>
          <cell r="AB15">
            <v>2</v>
          </cell>
          <cell r="AC15">
            <v>1</v>
          </cell>
          <cell r="AD15">
            <v>8</v>
          </cell>
          <cell r="AE15">
            <v>2</v>
          </cell>
          <cell r="AF15">
            <v>2</v>
          </cell>
          <cell r="AG15">
            <v>4</v>
          </cell>
          <cell r="AH15">
            <v>13</v>
          </cell>
          <cell r="AI15">
            <v>0</v>
          </cell>
          <cell r="AJ15">
            <v>3</v>
          </cell>
          <cell r="AK15">
            <v>0</v>
          </cell>
          <cell r="AL15">
            <v>5</v>
          </cell>
          <cell r="AM15">
            <v>7</v>
          </cell>
          <cell r="AN15">
            <v>8</v>
          </cell>
          <cell r="AO15">
            <v>2</v>
          </cell>
          <cell r="AP15">
            <v>6</v>
          </cell>
          <cell r="AQ15">
            <v>8</v>
          </cell>
          <cell r="AR15">
            <v>0</v>
          </cell>
          <cell r="AS15">
            <v>0</v>
          </cell>
          <cell r="AT15">
            <v>0</v>
          </cell>
          <cell r="AU15">
            <v>-1</v>
          </cell>
          <cell r="AY15">
            <v>0</v>
          </cell>
          <cell r="AZ15" t="str">
            <v/>
          </cell>
        </row>
        <row r="16">
          <cell r="A16">
            <v>80201</v>
          </cell>
          <cell r="B16" t="str">
            <v>B Leno</v>
          </cell>
          <cell r="C16" t="str">
            <v>FUL</v>
          </cell>
          <cell r="D16" t="str">
            <v>GK</v>
          </cell>
          <cell r="E16">
            <v>1</v>
          </cell>
          <cell r="F16">
            <v>3.2</v>
          </cell>
          <cell r="G16">
            <v>4</v>
          </cell>
          <cell r="H16">
            <v>157</v>
          </cell>
          <cell r="I16">
            <v>0</v>
          </cell>
          <cell r="J16">
            <v>0</v>
          </cell>
          <cell r="K16">
            <v>2</v>
          </cell>
          <cell r="L16">
            <v>4</v>
          </cell>
          <cell r="M16">
            <v>8</v>
          </cell>
          <cell r="N16">
            <v>0</v>
          </cell>
          <cell r="O16">
            <v>1</v>
          </cell>
          <cell r="P16">
            <v>0</v>
          </cell>
          <cell r="Q16">
            <v>2</v>
          </cell>
          <cell r="R16">
            <v>0</v>
          </cell>
          <cell r="S16">
            <v>5</v>
          </cell>
          <cell r="T16">
            <v>10</v>
          </cell>
          <cell r="U16">
            <v>11</v>
          </cell>
          <cell r="V16">
            <v>2</v>
          </cell>
          <cell r="W16">
            <v>0</v>
          </cell>
          <cell r="X16">
            <v>5</v>
          </cell>
          <cell r="Y16">
            <v>10</v>
          </cell>
          <cell r="Z16">
            <v>9</v>
          </cell>
          <cell r="AA16">
            <v>5</v>
          </cell>
          <cell r="AB16">
            <v>4</v>
          </cell>
          <cell r="AC16">
            <v>3</v>
          </cell>
          <cell r="AD16">
            <v>7</v>
          </cell>
          <cell r="AE16">
            <v>7</v>
          </cell>
          <cell r="AF16">
            <v>10</v>
          </cell>
          <cell r="AG16">
            <v>2</v>
          </cell>
          <cell r="AH16">
            <v>0</v>
          </cell>
          <cell r="AI16">
            <v>1</v>
          </cell>
          <cell r="AJ16">
            <v>2</v>
          </cell>
          <cell r="AK16">
            <v>2</v>
          </cell>
          <cell r="AL16">
            <v>3</v>
          </cell>
          <cell r="AM16">
            <v>4</v>
          </cell>
          <cell r="AN16">
            <v>4</v>
          </cell>
          <cell r="AO16">
            <v>3</v>
          </cell>
          <cell r="AP16">
            <v>3</v>
          </cell>
          <cell r="AQ16">
            <v>7</v>
          </cell>
          <cell r="AR16">
            <v>15</v>
          </cell>
          <cell r="AS16">
            <v>2</v>
          </cell>
          <cell r="AT16">
            <v>0</v>
          </cell>
          <cell r="AU16">
            <v>4</v>
          </cell>
          <cell r="AY16">
            <v>0</v>
          </cell>
          <cell r="AZ16" t="str">
            <v/>
          </cell>
        </row>
        <row r="17">
          <cell r="A17">
            <v>109745</v>
          </cell>
          <cell r="B17" t="str">
            <v>K Arrizabalaga</v>
          </cell>
          <cell r="C17" t="str">
            <v>CHE</v>
          </cell>
          <cell r="D17" t="str">
            <v>GK</v>
          </cell>
          <cell r="E17">
            <v>1</v>
          </cell>
          <cell r="F17">
            <v>3.2</v>
          </cell>
          <cell r="G17">
            <v>3</v>
          </cell>
          <cell r="H17">
            <v>125</v>
          </cell>
          <cell r="I17">
            <v>0</v>
          </cell>
          <cell r="J17">
            <v>0</v>
          </cell>
          <cell r="K17">
            <v>0</v>
          </cell>
          <cell r="L17">
            <v>0</v>
          </cell>
          <cell r="M17">
            <v>0</v>
          </cell>
          <cell r="N17">
            <v>0</v>
          </cell>
          <cell r="O17">
            <v>0</v>
          </cell>
          <cell r="P17">
            <v>0</v>
          </cell>
          <cell r="Q17">
            <v>3</v>
          </cell>
          <cell r="R17">
            <v>8</v>
          </cell>
          <cell r="S17">
            <v>0</v>
          </cell>
          <cell r="T17">
            <v>23</v>
          </cell>
          <cell r="U17">
            <v>0</v>
          </cell>
          <cell r="V17">
            <v>0</v>
          </cell>
          <cell r="W17">
            <v>0</v>
          </cell>
          <cell r="X17">
            <v>0</v>
          </cell>
          <cell r="Y17">
            <v>9</v>
          </cell>
          <cell r="Z17">
            <v>7</v>
          </cell>
          <cell r="AA17">
            <v>1</v>
          </cell>
          <cell r="AB17">
            <v>17</v>
          </cell>
          <cell r="AC17">
            <v>0</v>
          </cell>
          <cell r="AD17">
            <v>9</v>
          </cell>
          <cell r="AE17">
            <v>2</v>
          </cell>
          <cell r="AF17">
            <v>2</v>
          </cell>
          <cell r="AG17">
            <v>0</v>
          </cell>
          <cell r="AH17">
            <v>9</v>
          </cell>
          <cell r="AI17">
            <v>4</v>
          </cell>
          <cell r="AJ17">
            <v>1</v>
          </cell>
          <cell r="AK17">
            <v>0</v>
          </cell>
          <cell r="AL17">
            <v>1</v>
          </cell>
          <cell r="AM17">
            <v>11</v>
          </cell>
          <cell r="AN17">
            <v>5</v>
          </cell>
          <cell r="AO17">
            <v>0</v>
          </cell>
          <cell r="AP17">
            <v>1</v>
          </cell>
          <cell r="AQ17">
            <v>6</v>
          </cell>
          <cell r="AR17">
            <v>0</v>
          </cell>
          <cell r="AS17">
            <v>0</v>
          </cell>
          <cell r="AT17">
            <v>3</v>
          </cell>
          <cell r="AU17">
            <v>3</v>
          </cell>
          <cell r="AY17">
            <v>0</v>
          </cell>
          <cell r="AZ17" t="str">
            <v/>
          </cell>
        </row>
        <row r="18">
          <cell r="A18">
            <v>154561</v>
          </cell>
          <cell r="B18" t="str">
            <v>D Raya</v>
          </cell>
          <cell r="C18" t="str">
            <v>BRE</v>
          </cell>
          <cell r="D18" t="str">
            <v>GK</v>
          </cell>
          <cell r="E18">
            <v>1</v>
          </cell>
          <cell r="F18">
            <v>3.2</v>
          </cell>
          <cell r="G18">
            <v>8</v>
          </cell>
          <cell r="H18">
            <v>181</v>
          </cell>
          <cell r="I18">
            <v>0</v>
          </cell>
          <cell r="J18">
            <v>11</v>
          </cell>
          <cell r="K18">
            <v>3</v>
          </cell>
          <cell r="L18">
            <v>5</v>
          </cell>
          <cell r="M18">
            <v>6</v>
          </cell>
          <cell r="N18">
            <v>0</v>
          </cell>
          <cell r="O18">
            <v>0</v>
          </cell>
          <cell r="P18">
            <v>2</v>
          </cell>
          <cell r="Q18">
            <v>7</v>
          </cell>
          <cell r="R18">
            <v>-1</v>
          </cell>
          <cell r="S18">
            <v>10</v>
          </cell>
          <cell r="T18">
            <v>9</v>
          </cell>
          <cell r="U18">
            <v>5</v>
          </cell>
          <cell r="V18">
            <v>3</v>
          </cell>
          <cell r="W18">
            <v>4</v>
          </cell>
          <cell r="X18">
            <v>0</v>
          </cell>
          <cell r="Y18">
            <v>13</v>
          </cell>
          <cell r="Z18">
            <v>4</v>
          </cell>
          <cell r="AA18">
            <v>7</v>
          </cell>
          <cell r="AB18">
            <v>0</v>
          </cell>
          <cell r="AC18">
            <v>10</v>
          </cell>
          <cell r="AD18">
            <v>9</v>
          </cell>
          <cell r="AE18">
            <v>5</v>
          </cell>
          <cell r="AF18">
            <v>3</v>
          </cell>
          <cell r="AG18">
            <v>0</v>
          </cell>
          <cell r="AH18">
            <v>0</v>
          </cell>
          <cell r="AI18">
            <v>6</v>
          </cell>
          <cell r="AJ18">
            <v>9</v>
          </cell>
          <cell r="AK18">
            <v>0</v>
          </cell>
          <cell r="AL18">
            <v>5</v>
          </cell>
          <cell r="AM18">
            <v>2</v>
          </cell>
          <cell r="AN18">
            <v>4</v>
          </cell>
          <cell r="AO18">
            <v>2</v>
          </cell>
          <cell r="AP18">
            <v>12</v>
          </cell>
          <cell r="AQ18">
            <v>4</v>
          </cell>
          <cell r="AR18">
            <v>0</v>
          </cell>
          <cell r="AS18">
            <v>14</v>
          </cell>
          <cell r="AT18">
            <v>0</v>
          </cell>
          <cell r="AU18">
            <v>8</v>
          </cell>
          <cell r="AY18">
            <v>0</v>
          </cell>
          <cell r="AZ18" t="str">
            <v/>
          </cell>
        </row>
        <row r="19">
          <cell r="A19">
            <v>67089</v>
          </cell>
          <cell r="B19" t="str">
            <v>M Dúbravka</v>
          </cell>
          <cell r="C19" t="str">
            <v>NEW</v>
          </cell>
          <cell r="D19" t="str">
            <v>GK</v>
          </cell>
          <cell r="E19">
            <v>1</v>
          </cell>
          <cell r="F19">
            <v>3.1</v>
          </cell>
          <cell r="G19">
            <v>4</v>
          </cell>
          <cell r="H19">
            <v>9</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2</v>
          </cell>
          <cell r="AA19">
            <v>0</v>
          </cell>
          <cell r="AB19">
            <v>0</v>
          </cell>
          <cell r="AC19">
            <v>0</v>
          </cell>
          <cell r="AD19">
            <v>0</v>
          </cell>
          <cell r="AE19">
            <v>0</v>
          </cell>
          <cell r="AF19">
            <v>3</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4</v>
          </cell>
          <cell r="AY19">
            <v>0</v>
          </cell>
          <cell r="AZ19" t="str">
            <v/>
          </cell>
        </row>
        <row r="20">
          <cell r="A20">
            <v>58376</v>
          </cell>
          <cell r="B20" t="str">
            <v>A McCarthy</v>
          </cell>
          <cell r="C20" t="str">
            <v>SOU</v>
          </cell>
          <cell r="D20" t="str">
            <v>GK</v>
          </cell>
          <cell r="E20">
            <v>1</v>
          </cell>
          <cell r="F20">
            <v>3</v>
          </cell>
          <cell r="G20">
            <v>1</v>
          </cell>
          <cell r="H20">
            <v>7</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1</v>
          </cell>
          <cell r="AI20">
            <v>0</v>
          </cell>
          <cell r="AJ20">
            <v>0</v>
          </cell>
          <cell r="AK20">
            <v>0</v>
          </cell>
          <cell r="AL20">
            <v>0</v>
          </cell>
          <cell r="AM20">
            <v>0</v>
          </cell>
          <cell r="AN20">
            <v>0</v>
          </cell>
          <cell r="AO20">
            <v>0</v>
          </cell>
          <cell r="AP20">
            <v>2</v>
          </cell>
          <cell r="AQ20">
            <v>1</v>
          </cell>
          <cell r="AR20">
            <v>0</v>
          </cell>
          <cell r="AS20">
            <v>0</v>
          </cell>
          <cell r="AT20">
            <v>2</v>
          </cell>
          <cell r="AU20">
            <v>1</v>
          </cell>
          <cell r="AY20">
            <v>0</v>
          </cell>
          <cell r="AZ20" t="str">
            <v/>
          </cell>
        </row>
        <row r="21">
          <cell r="A21">
            <v>60706</v>
          </cell>
          <cell r="B21" t="str">
            <v>Adrián</v>
          </cell>
          <cell r="C21" t="str">
            <v>LIV</v>
          </cell>
          <cell r="D21" t="str">
            <v>GK</v>
          </cell>
          <cell r="E21">
            <v>1</v>
          </cell>
          <cell r="F21">
            <v>3</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Y21">
            <v>0</v>
          </cell>
          <cell r="AZ21" t="str">
            <v/>
          </cell>
        </row>
        <row r="22">
          <cell r="A22">
            <v>164484</v>
          </cell>
          <cell r="B22" t="str">
            <v>Z Steffen*</v>
          </cell>
          <cell r="C22" t="str">
            <v>MCI</v>
          </cell>
          <cell r="D22" t="str">
            <v>GK</v>
          </cell>
          <cell r="E22">
            <v>1</v>
          </cell>
          <cell r="F22">
            <v>3</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Y22">
            <v>0</v>
          </cell>
          <cell r="AZ22" t="str">
            <v/>
          </cell>
        </row>
        <row r="23">
          <cell r="A23">
            <v>437495</v>
          </cell>
          <cell r="B23" t="str">
            <v>I Meslier</v>
          </cell>
          <cell r="C23" t="str">
            <v>LEE</v>
          </cell>
          <cell r="D23" t="str">
            <v>GK</v>
          </cell>
          <cell r="E23">
            <v>1</v>
          </cell>
          <cell r="F23">
            <v>3</v>
          </cell>
          <cell r="G23">
            <v>0</v>
          </cell>
          <cell r="H23">
            <v>97</v>
          </cell>
          <cell r="I23">
            <v>4</v>
          </cell>
          <cell r="J23">
            <v>2</v>
          </cell>
          <cell r="K23">
            <v>0</v>
          </cell>
          <cell r="L23">
            <v>11</v>
          </cell>
          <cell r="M23">
            <v>1</v>
          </cell>
          <cell r="N23">
            <v>0</v>
          </cell>
          <cell r="O23">
            <v>0</v>
          </cell>
          <cell r="P23">
            <v>0</v>
          </cell>
          <cell r="Q23">
            <v>0</v>
          </cell>
          <cell r="R23">
            <v>10</v>
          </cell>
          <cell r="S23">
            <v>2</v>
          </cell>
          <cell r="T23">
            <v>4</v>
          </cell>
          <cell r="U23">
            <v>6</v>
          </cell>
          <cell r="V23">
            <v>1</v>
          </cell>
          <cell r="W23">
            <v>0</v>
          </cell>
          <cell r="X23">
            <v>0</v>
          </cell>
          <cell r="Y23">
            <v>11</v>
          </cell>
          <cell r="Z23">
            <v>1</v>
          </cell>
          <cell r="AA23">
            <v>1</v>
          </cell>
          <cell r="AB23">
            <v>2</v>
          </cell>
          <cell r="AC23">
            <v>12</v>
          </cell>
          <cell r="AD23">
            <v>0</v>
          </cell>
          <cell r="AE23">
            <v>5</v>
          </cell>
          <cell r="AF23">
            <v>5</v>
          </cell>
          <cell r="AG23">
            <v>8</v>
          </cell>
          <cell r="AH23">
            <v>4</v>
          </cell>
          <cell r="AI23">
            <v>2</v>
          </cell>
          <cell r="AJ23">
            <v>3</v>
          </cell>
          <cell r="AK23">
            <v>0</v>
          </cell>
          <cell r="AL23">
            <v>-1</v>
          </cell>
          <cell r="AM23">
            <v>2</v>
          </cell>
          <cell r="AN23">
            <v>-1</v>
          </cell>
          <cell r="AO23">
            <v>-1</v>
          </cell>
          <cell r="AP23">
            <v>3</v>
          </cell>
          <cell r="AQ23">
            <v>0</v>
          </cell>
          <cell r="AR23">
            <v>0</v>
          </cell>
          <cell r="AS23">
            <v>0</v>
          </cell>
          <cell r="AT23">
            <v>0</v>
          </cell>
          <cell r="AU23">
            <v>0</v>
          </cell>
          <cell r="AY23">
            <v>0</v>
          </cell>
          <cell r="AZ23" t="str">
            <v/>
          </cell>
        </row>
        <row r="24">
          <cell r="A24">
            <v>101982</v>
          </cell>
          <cell r="B24" t="str">
            <v>S Johnstone</v>
          </cell>
          <cell r="C24" t="str">
            <v>CRY</v>
          </cell>
          <cell r="D24" t="str">
            <v>GK</v>
          </cell>
          <cell r="E24">
            <v>1</v>
          </cell>
          <cell r="F24">
            <v>2.9</v>
          </cell>
          <cell r="G24">
            <v>3</v>
          </cell>
          <cell r="H24">
            <v>39</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14</v>
          </cell>
          <cell r="AO24">
            <v>9</v>
          </cell>
          <cell r="AP24">
            <v>1</v>
          </cell>
          <cell r="AQ24">
            <v>3</v>
          </cell>
          <cell r="AR24">
            <v>7</v>
          </cell>
          <cell r="AS24">
            <v>2</v>
          </cell>
          <cell r="AT24">
            <v>0</v>
          </cell>
          <cell r="AU24">
            <v>3</v>
          </cell>
          <cell r="AY24">
            <v>0</v>
          </cell>
          <cell r="AZ24" t="str">
            <v/>
          </cell>
        </row>
        <row r="25">
          <cell r="A25">
            <v>40383</v>
          </cell>
          <cell r="B25" t="str">
            <v>F Forster</v>
          </cell>
          <cell r="C25" t="str">
            <v>TOT</v>
          </cell>
          <cell r="D25" t="str">
            <v>GK</v>
          </cell>
          <cell r="E25">
            <v>1</v>
          </cell>
          <cell r="F25">
            <v>2.8</v>
          </cell>
          <cell r="G25">
            <v>2</v>
          </cell>
          <cell r="H25">
            <v>62</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2</v>
          </cell>
          <cell r="Z25">
            <v>7</v>
          </cell>
          <cell r="AA25">
            <v>0</v>
          </cell>
          <cell r="AB25">
            <v>0</v>
          </cell>
          <cell r="AC25">
            <v>7</v>
          </cell>
          <cell r="AD25">
            <v>0</v>
          </cell>
          <cell r="AE25">
            <v>0</v>
          </cell>
          <cell r="AF25">
            <v>0</v>
          </cell>
          <cell r="AG25">
            <v>7</v>
          </cell>
          <cell r="AH25">
            <v>14</v>
          </cell>
          <cell r="AI25">
            <v>9</v>
          </cell>
          <cell r="AJ25">
            <v>2</v>
          </cell>
          <cell r="AK25">
            <v>0</v>
          </cell>
          <cell r="AL25">
            <v>0</v>
          </cell>
          <cell r="AM25">
            <v>0</v>
          </cell>
          <cell r="AN25">
            <v>0</v>
          </cell>
          <cell r="AO25">
            <v>0</v>
          </cell>
          <cell r="AP25">
            <v>4</v>
          </cell>
          <cell r="AQ25">
            <v>6</v>
          </cell>
          <cell r="AR25">
            <v>2</v>
          </cell>
          <cell r="AS25">
            <v>0</v>
          </cell>
          <cell r="AT25">
            <v>0</v>
          </cell>
          <cell r="AU25">
            <v>2</v>
          </cell>
          <cell r="AY25">
            <v>0</v>
          </cell>
          <cell r="AZ25" t="str">
            <v/>
          </cell>
        </row>
        <row r="26">
          <cell r="A26">
            <v>84182</v>
          </cell>
          <cell r="B26" t="str">
            <v>A Areola</v>
          </cell>
          <cell r="C26" t="str">
            <v>WHU</v>
          </cell>
          <cell r="D26" t="str">
            <v>GK</v>
          </cell>
          <cell r="E26">
            <v>1</v>
          </cell>
          <cell r="F26">
            <v>2.8</v>
          </cell>
          <cell r="G26">
            <v>0</v>
          </cell>
          <cell r="H26">
            <v>18</v>
          </cell>
          <cell r="I26">
            <v>0</v>
          </cell>
          <cell r="J26">
            <v>0</v>
          </cell>
          <cell r="K26">
            <v>0</v>
          </cell>
          <cell r="L26">
            <v>0</v>
          </cell>
          <cell r="M26">
            <v>0</v>
          </cell>
          <cell r="N26">
            <v>0</v>
          </cell>
          <cell r="O26">
            <v>0</v>
          </cell>
          <cell r="P26">
            <v>0</v>
          </cell>
          <cell r="Q26">
            <v>0</v>
          </cell>
          <cell r="R26">
            <v>0</v>
          </cell>
          <cell r="S26">
            <v>0</v>
          </cell>
          <cell r="T26">
            <v>0</v>
          </cell>
          <cell r="U26">
            <v>0</v>
          </cell>
          <cell r="V26">
            <v>1</v>
          </cell>
          <cell r="W26">
            <v>0</v>
          </cell>
          <cell r="X26">
            <v>0</v>
          </cell>
          <cell r="Y26">
            <v>0</v>
          </cell>
          <cell r="Z26">
            <v>0</v>
          </cell>
          <cell r="AA26">
            <v>0</v>
          </cell>
          <cell r="AB26">
            <v>0</v>
          </cell>
          <cell r="AC26">
            <v>0</v>
          </cell>
          <cell r="AD26">
            <v>7</v>
          </cell>
          <cell r="AE26">
            <v>0</v>
          </cell>
          <cell r="AF26">
            <v>0</v>
          </cell>
          <cell r="AG26">
            <v>3</v>
          </cell>
          <cell r="AH26">
            <v>4</v>
          </cell>
          <cell r="AI26">
            <v>0</v>
          </cell>
          <cell r="AJ26">
            <v>3</v>
          </cell>
          <cell r="AK26">
            <v>0</v>
          </cell>
          <cell r="AL26">
            <v>0</v>
          </cell>
          <cell r="AM26">
            <v>0</v>
          </cell>
          <cell r="AN26">
            <v>0</v>
          </cell>
          <cell r="AO26">
            <v>0</v>
          </cell>
          <cell r="AP26">
            <v>0</v>
          </cell>
          <cell r="AQ26">
            <v>0</v>
          </cell>
          <cell r="AR26">
            <v>0</v>
          </cell>
          <cell r="AS26">
            <v>0</v>
          </cell>
          <cell r="AT26">
            <v>0</v>
          </cell>
          <cell r="AU26">
            <v>0</v>
          </cell>
          <cell r="AY26">
            <v>0</v>
          </cell>
          <cell r="AZ26" t="str">
            <v/>
          </cell>
        </row>
        <row r="27">
          <cell r="A27">
            <v>88248</v>
          </cell>
          <cell r="B27" t="str">
            <v>S Ortega</v>
          </cell>
          <cell r="C27" t="str">
            <v>MCI</v>
          </cell>
          <cell r="D27" t="str">
            <v>GK</v>
          </cell>
          <cell r="E27">
            <v>1</v>
          </cell>
          <cell r="F27">
            <v>2.8</v>
          </cell>
          <cell r="G27">
            <v>2</v>
          </cell>
          <cell r="H27">
            <v>59</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7</v>
          </cell>
          <cell r="AB27">
            <v>0</v>
          </cell>
          <cell r="AC27">
            <v>8</v>
          </cell>
          <cell r="AD27">
            <v>0</v>
          </cell>
          <cell r="AE27">
            <v>0</v>
          </cell>
          <cell r="AF27">
            <v>0</v>
          </cell>
          <cell r="AG27">
            <v>0</v>
          </cell>
          <cell r="AH27">
            <v>4</v>
          </cell>
          <cell r="AI27">
            <v>0</v>
          </cell>
          <cell r="AJ27">
            <v>8</v>
          </cell>
          <cell r="AK27">
            <v>0</v>
          </cell>
          <cell r="AL27">
            <v>0</v>
          </cell>
          <cell r="AM27">
            <v>0</v>
          </cell>
          <cell r="AN27">
            <v>0</v>
          </cell>
          <cell r="AO27">
            <v>7</v>
          </cell>
          <cell r="AP27">
            <v>0</v>
          </cell>
          <cell r="AQ27">
            <v>8</v>
          </cell>
          <cell r="AR27">
            <v>0</v>
          </cell>
          <cell r="AS27">
            <v>0</v>
          </cell>
          <cell r="AT27">
            <v>15</v>
          </cell>
          <cell r="AU27">
            <v>2</v>
          </cell>
          <cell r="AY27">
            <v>0</v>
          </cell>
          <cell r="AZ27" t="str">
            <v/>
          </cell>
        </row>
        <row r="28">
          <cell r="A28">
            <v>140200</v>
          </cell>
          <cell r="B28" t="str">
            <v>T Strakosha</v>
          </cell>
          <cell r="C28" t="str">
            <v>BRE</v>
          </cell>
          <cell r="D28" t="str">
            <v>GK</v>
          </cell>
          <cell r="E28">
            <v>1</v>
          </cell>
          <cell r="F28">
            <v>2.8</v>
          </cell>
          <cell r="G28">
            <v>0</v>
          </cell>
          <cell r="H28">
            <v>2</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2</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Y28">
            <v>0</v>
          </cell>
          <cell r="AZ28" t="str">
            <v/>
          </cell>
        </row>
        <row r="29">
          <cell r="A29">
            <v>155529</v>
          </cell>
          <cell r="B29" t="str">
            <v>M Rodák</v>
          </cell>
          <cell r="C29" t="str">
            <v>FUL</v>
          </cell>
          <cell r="D29" t="str">
            <v>GK</v>
          </cell>
          <cell r="E29">
            <v>1</v>
          </cell>
          <cell r="F29">
            <v>2.8</v>
          </cell>
          <cell r="G29">
            <v>0</v>
          </cell>
          <cell r="H29">
            <v>31</v>
          </cell>
          <cell r="I29">
            <v>1</v>
          </cell>
          <cell r="J29">
            <v>7</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8</v>
          </cell>
          <cell r="AA29">
            <v>0</v>
          </cell>
          <cell r="AB29">
            <v>0</v>
          </cell>
          <cell r="AC29">
            <v>4</v>
          </cell>
          <cell r="AD29">
            <v>0</v>
          </cell>
          <cell r="AE29">
            <v>2</v>
          </cell>
          <cell r="AF29">
            <v>0</v>
          </cell>
          <cell r="AG29">
            <v>0</v>
          </cell>
          <cell r="AH29">
            <v>9</v>
          </cell>
          <cell r="AI29">
            <v>0</v>
          </cell>
          <cell r="AJ29">
            <v>0</v>
          </cell>
          <cell r="AK29">
            <v>0</v>
          </cell>
          <cell r="AL29">
            <v>0</v>
          </cell>
          <cell r="AM29">
            <v>0</v>
          </cell>
          <cell r="AN29">
            <v>0</v>
          </cell>
          <cell r="AO29">
            <v>0</v>
          </cell>
          <cell r="AP29">
            <v>0</v>
          </cell>
          <cell r="AQ29">
            <v>0</v>
          </cell>
          <cell r="AR29">
            <v>0</v>
          </cell>
          <cell r="AS29">
            <v>0</v>
          </cell>
          <cell r="AT29">
            <v>0</v>
          </cell>
          <cell r="AU29">
            <v>0</v>
          </cell>
          <cell r="AY29">
            <v>0</v>
          </cell>
          <cell r="AZ29" t="str">
            <v/>
          </cell>
        </row>
        <row r="30">
          <cell r="A30">
            <v>172649</v>
          </cell>
          <cell r="B30" t="str">
            <v>D Henderson</v>
          </cell>
          <cell r="C30" t="str">
            <v>NTG</v>
          </cell>
          <cell r="D30" t="str">
            <v>GK</v>
          </cell>
          <cell r="E30">
            <v>1</v>
          </cell>
          <cell r="F30">
            <v>2.8</v>
          </cell>
          <cell r="G30">
            <v>0</v>
          </cell>
          <cell r="H30">
            <v>77</v>
          </cell>
          <cell r="I30">
            <v>4</v>
          </cell>
          <cell r="J30">
            <v>0</v>
          </cell>
          <cell r="K30">
            <v>18</v>
          </cell>
          <cell r="L30">
            <v>0</v>
          </cell>
          <cell r="M30">
            <v>6</v>
          </cell>
          <cell r="N30">
            <v>0</v>
          </cell>
          <cell r="O30">
            <v>1</v>
          </cell>
          <cell r="P30">
            <v>0</v>
          </cell>
          <cell r="Q30">
            <v>0</v>
          </cell>
          <cell r="R30">
            <v>1</v>
          </cell>
          <cell r="S30">
            <v>4</v>
          </cell>
          <cell r="T30">
            <v>20</v>
          </cell>
          <cell r="U30">
            <v>0</v>
          </cell>
          <cell r="V30">
            <v>0</v>
          </cell>
          <cell r="W30">
            <v>7</v>
          </cell>
          <cell r="X30">
            <v>0</v>
          </cell>
          <cell r="Y30">
            <v>0</v>
          </cell>
          <cell r="Z30">
            <v>9</v>
          </cell>
          <cell r="AA30">
            <v>7</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Y30">
            <v>0</v>
          </cell>
          <cell r="AZ30" t="str">
            <v/>
          </cell>
        </row>
        <row r="31">
          <cell r="A31">
            <v>28411</v>
          </cell>
          <cell r="B31" t="str">
            <v>K Navas</v>
          </cell>
          <cell r="C31" t="str">
            <v>NTG</v>
          </cell>
          <cell r="D31" t="str">
            <v>GK</v>
          </cell>
          <cell r="E31">
            <v>1</v>
          </cell>
          <cell r="F31">
            <v>2.7</v>
          </cell>
          <cell r="G31">
            <v>0</v>
          </cell>
          <cell r="H31">
            <v>47</v>
          </cell>
          <cell r="AD31">
            <v>0</v>
          </cell>
          <cell r="AE31">
            <v>10</v>
          </cell>
          <cell r="AF31">
            <v>4</v>
          </cell>
          <cell r="AG31">
            <v>-1</v>
          </cell>
          <cell r="AH31">
            <v>0</v>
          </cell>
          <cell r="AI31">
            <v>3</v>
          </cell>
          <cell r="AJ31">
            <v>1</v>
          </cell>
          <cell r="AK31">
            <v>0</v>
          </cell>
          <cell r="AL31">
            <v>2</v>
          </cell>
          <cell r="AM31">
            <v>4</v>
          </cell>
          <cell r="AN31">
            <v>0</v>
          </cell>
          <cell r="AO31">
            <v>4</v>
          </cell>
          <cell r="AP31">
            <v>8</v>
          </cell>
          <cell r="AQ31">
            <v>0</v>
          </cell>
          <cell r="AR31">
            <v>4</v>
          </cell>
          <cell r="AS31">
            <v>8</v>
          </cell>
          <cell r="AT31">
            <v>0</v>
          </cell>
          <cell r="AU31">
            <v>0</v>
          </cell>
          <cell r="AY31">
            <v>0</v>
          </cell>
          <cell r="AZ31" t="str">
            <v/>
          </cell>
        </row>
        <row r="32">
          <cell r="A32">
            <v>102836</v>
          </cell>
          <cell r="B32" t="str">
            <v>B Samba*</v>
          </cell>
          <cell r="C32" t="str">
            <v>NTG</v>
          </cell>
          <cell r="D32" t="str">
            <v>GK</v>
          </cell>
          <cell r="E32">
            <v>1</v>
          </cell>
          <cell r="F32">
            <v>2.7</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Y32">
            <v>0</v>
          </cell>
          <cell r="AZ32" t="str">
            <v/>
          </cell>
        </row>
        <row r="33">
          <cell r="A33">
            <v>200720</v>
          </cell>
          <cell r="B33" t="str">
            <v>C Kelleher</v>
          </cell>
          <cell r="C33" t="str">
            <v>LIV</v>
          </cell>
          <cell r="D33" t="str">
            <v>GK</v>
          </cell>
          <cell r="E33">
            <v>1</v>
          </cell>
          <cell r="F33">
            <v>2.7</v>
          </cell>
          <cell r="G33">
            <v>2</v>
          </cell>
          <cell r="H33">
            <v>10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8</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2</v>
          </cell>
          <cell r="AY33">
            <v>0</v>
          </cell>
          <cell r="AZ33" t="str">
            <v/>
          </cell>
        </row>
        <row r="34">
          <cell r="A34">
            <v>20066</v>
          </cell>
          <cell r="B34" t="str">
            <v>W Hennessey</v>
          </cell>
          <cell r="C34" t="str">
            <v>NTG</v>
          </cell>
          <cell r="D34" t="str">
            <v>GK</v>
          </cell>
          <cell r="E34">
            <v>1</v>
          </cell>
          <cell r="F34">
            <v>2.6</v>
          </cell>
          <cell r="G34">
            <v>4</v>
          </cell>
          <cell r="H34">
            <v>11</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2</v>
          </cell>
          <cell r="Z34">
            <v>-1</v>
          </cell>
          <cell r="AA34">
            <v>0</v>
          </cell>
          <cell r="AB34">
            <v>3</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3</v>
          </cell>
          <cell r="AT34">
            <v>0</v>
          </cell>
          <cell r="AU34">
            <v>4</v>
          </cell>
          <cell r="AY34">
            <v>0</v>
          </cell>
          <cell r="AZ34" t="str">
            <v/>
          </cell>
        </row>
        <row r="35">
          <cell r="A35">
            <v>40349</v>
          </cell>
          <cell r="B35" t="str">
            <v>A Begovic</v>
          </cell>
          <cell r="C35" t="str">
            <v>EVE</v>
          </cell>
          <cell r="D35" t="str">
            <v>GK</v>
          </cell>
          <cell r="E35">
            <v>1</v>
          </cell>
          <cell r="F35">
            <v>2.6</v>
          </cell>
          <cell r="G35">
            <v>0</v>
          </cell>
          <cell r="H35">
            <v>9</v>
          </cell>
          <cell r="I35">
            <v>0</v>
          </cell>
          <cell r="J35">
            <v>0</v>
          </cell>
          <cell r="K35">
            <v>0</v>
          </cell>
          <cell r="L35">
            <v>0</v>
          </cell>
          <cell r="M35">
            <v>0</v>
          </cell>
          <cell r="N35">
            <v>0</v>
          </cell>
          <cell r="O35">
            <v>0</v>
          </cell>
          <cell r="P35">
            <v>9</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Y35">
            <v>0</v>
          </cell>
          <cell r="AZ35" t="str">
            <v/>
          </cell>
        </row>
        <row r="36">
          <cell r="A36">
            <v>105666</v>
          </cell>
          <cell r="B36" t="str">
            <v>J Butland</v>
          </cell>
          <cell r="C36" t="str">
            <v>CRY</v>
          </cell>
          <cell r="D36" t="str">
            <v>GK</v>
          </cell>
          <cell r="E36">
            <v>1</v>
          </cell>
          <cell r="F36">
            <v>2.6</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Y36">
            <v>0</v>
          </cell>
          <cell r="AZ36" t="str">
            <v/>
          </cell>
        </row>
        <row r="37">
          <cell r="A37">
            <v>111782</v>
          </cell>
          <cell r="B37" t="str">
            <v>R Olsen</v>
          </cell>
          <cell r="C37" t="str">
            <v>AVA</v>
          </cell>
          <cell r="D37" t="str">
            <v>GK</v>
          </cell>
          <cell r="E37">
            <v>1</v>
          </cell>
          <cell r="F37">
            <v>2.6</v>
          </cell>
          <cell r="G37">
            <v>0</v>
          </cell>
          <cell r="H37">
            <v>12</v>
          </cell>
          <cell r="I37">
            <v>0</v>
          </cell>
          <cell r="J37">
            <v>0</v>
          </cell>
          <cell r="K37">
            <v>0</v>
          </cell>
          <cell r="L37">
            <v>0</v>
          </cell>
          <cell r="M37">
            <v>0</v>
          </cell>
          <cell r="N37">
            <v>0</v>
          </cell>
          <cell r="O37">
            <v>0</v>
          </cell>
          <cell r="P37">
            <v>0</v>
          </cell>
          <cell r="Q37">
            <v>0</v>
          </cell>
          <cell r="R37">
            <v>0</v>
          </cell>
          <cell r="S37">
            <v>0</v>
          </cell>
          <cell r="T37">
            <v>0</v>
          </cell>
          <cell r="U37">
            <v>-1</v>
          </cell>
          <cell r="V37">
            <v>0</v>
          </cell>
          <cell r="W37">
            <v>0</v>
          </cell>
          <cell r="X37">
            <v>0</v>
          </cell>
          <cell r="Y37">
            <v>3</v>
          </cell>
          <cell r="Z37">
            <v>7</v>
          </cell>
          <cell r="AA37">
            <v>1</v>
          </cell>
          <cell r="AB37">
            <v>0</v>
          </cell>
          <cell r="AC37">
            <v>0</v>
          </cell>
          <cell r="AD37">
            <v>0</v>
          </cell>
          <cell r="AE37">
            <v>0</v>
          </cell>
          <cell r="AF37">
            <v>0</v>
          </cell>
          <cell r="AG37">
            <v>0</v>
          </cell>
          <cell r="AH37">
            <v>0</v>
          </cell>
          <cell r="AI37">
            <v>0</v>
          </cell>
          <cell r="AJ37">
            <v>0</v>
          </cell>
          <cell r="AK37">
            <v>0</v>
          </cell>
          <cell r="AL37">
            <v>0</v>
          </cell>
          <cell r="AM37">
            <v>0</v>
          </cell>
          <cell r="AN37">
            <v>0</v>
          </cell>
          <cell r="AO37">
            <v>2</v>
          </cell>
          <cell r="AP37">
            <v>0</v>
          </cell>
          <cell r="AQ37">
            <v>0</v>
          </cell>
          <cell r="AR37">
            <v>0</v>
          </cell>
          <cell r="AS37">
            <v>0</v>
          </cell>
          <cell r="AT37">
            <v>0</v>
          </cell>
          <cell r="AU37">
            <v>0</v>
          </cell>
          <cell r="AY37">
            <v>0</v>
          </cell>
          <cell r="AZ37" t="str">
            <v/>
          </cell>
        </row>
        <row r="38">
          <cell r="A38">
            <v>229600</v>
          </cell>
          <cell r="B38" t="str">
            <v>M Travers</v>
          </cell>
          <cell r="C38" t="str">
            <v>BOU</v>
          </cell>
          <cell r="D38" t="str">
            <v>GK</v>
          </cell>
          <cell r="E38">
            <v>1</v>
          </cell>
          <cell r="F38">
            <v>2.6</v>
          </cell>
          <cell r="G38">
            <v>4</v>
          </cell>
          <cell r="H38">
            <v>26</v>
          </cell>
          <cell r="I38">
            <v>8</v>
          </cell>
          <cell r="J38">
            <v>1</v>
          </cell>
          <cell r="K38">
            <v>1</v>
          </cell>
          <cell r="L38">
            <v>-4</v>
          </cell>
          <cell r="M38">
            <v>0</v>
          </cell>
          <cell r="N38">
            <v>0</v>
          </cell>
          <cell r="O38">
            <v>0</v>
          </cell>
          <cell r="P38">
            <v>0</v>
          </cell>
          <cell r="Q38">
            <v>0</v>
          </cell>
          <cell r="R38">
            <v>0</v>
          </cell>
          <cell r="S38">
            <v>0</v>
          </cell>
          <cell r="T38">
            <v>0</v>
          </cell>
          <cell r="U38">
            <v>3</v>
          </cell>
          <cell r="V38">
            <v>-1</v>
          </cell>
          <cell r="W38">
            <v>8</v>
          </cell>
          <cell r="X38">
            <v>0</v>
          </cell>
          <cell r="Y38">
            <v>5</v>
          </cell>
          <cell r="Z38">
            <v>1</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4</v>
          </cell>
          <cell r="AY38">
            <v>0</v>
          </cell>
          <cell r="AZ38" t="str">
            <v/>
          </cell>
        </row>
        <row r="39">
          <cell r="A39">
            <v>21205</v>
          </cell>
          <cell r="B39" t="str">
            <v>T Heaton</v>
          </cell>
          <cell r="C39" t="str">
            <v>MUN</v>
          </cell>
          <cell r="D39" t="str">
            <v>GK</v>
          </cell>
          <cell r="E39">
            <v>1</v>
          </cell>
          <cell r="F39">
            <v>2.5</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Y39">
            <v>0</v>
          </cell>
          <cell r="AZ39" t="str">
            <v/>
          </cell>
        </row>
        <row r="40">
          <cell r="A40">
            <v>45220</v>
          </cell>
          <cell r="B40" t="str">
            <v>A Smithies</v>
          </cell>
          <cell r="C40" t="str">
            <v>LEI</v>
          </cell>
          <cell r="D40" t="str">
            <v>GK</v>
          </cell>
          <cell r="E40">
            <v>1</v>
          </cell>
          <cell r="F40">
            <v>2.5</v>
          </cell>
          <cell r="G40">
            <v>0</v>
          </cell>
          <cell r="H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Y40">
            <v>0</v>
          </cell>
          <cell r="AZ40" t="str">
            <v/>
          </cell>
        </row>
        <row r="41">
          <cell r="A41">
            <v>95463</v>
          </cell>
          <cell r="B41" t="str">
            <v>D Ward</v>
          </cell>
          <cell r="C41" t="str">
            <v>LEI</v>
          </cell>
          <cell r="D41" t="str">
            <v>GK</v>
          </cell>
          <cell r="E41">
            <v>1</v>
          </cell>
          <cell r="F41">
            <v>2.5</v>
          </cell>
          <cell r="G41">
            <v>0</v>
          </cell>
          <cell r="H41">
            <v>91</v>
          </cell>
          <cell r="I41">
            <v>0</v>
          </cell>
          <cell r="J41">
            <v>2</v>
          </cell>
          <cell r="K41">
            <v>1</v>
          </cell>
          <cell r="L41">
            <v>1</v>
          </cell>
          <cell r="M41">
            <v>2</v>
          </cell>
          <cell r="N41">
            <v>1</v>
          </cell>
          <cell r="O41">
            <v>-1</v>
          </cell>
          <cell r="P41">
            <v>0</v>
          </cell>
          <cell r="Q41">
            <v>0</v>
          </cell>
          <cell r="R41">
            <v>10</v>
          </cell>
          <cell r="S41">
            <v>7</v>
          </cell>
          <cell r="T41">
            <v>8</v>
          </cell>
          <cell r="U41">
            <v>13</v>
          </cell>
          <cell r="V41">
            <v>8</v>
          </cell>
          <cell r="W41">
            <v>10</v>
          </cell>
          <cell r="X41">
            <v>0</v>
          </cell>
          <cell r="Y41">
            <v>4</v>
          </cell>
          <cell r="Z41">
            <v>2</v>
          </cell>
          <cell r="AA41">
            <v>2</v>
          </cell>
          <cell r="AB41">
            <v>2</v>
          </cell>
          <cell r="AC41">
            <v>0</v>
          </cell>
          <cell r="AD41">
            <v>2</v>
          </cell>
          <cell r="AE41">
            <v>3</v>
          </cell>
          <cell r="AF41">
            <v>0</v>
          </cell>
          <cell r="AG41">
            <v>4</v>
          </cell>
          <cell r="AH41">
            <v>9</v>
          </cell>
          <cell r="AI41">
            <v>1</v>
          </cell>
          <cell r="AJ41">
            <v>0</v>
          </cell>
          <cell r="AK41">
            <v>0</v>
          </cell>
          <cell r="AL41">
            <v>0</v>
          </cell>
          <cell r="AM41">
            <v>0</v>
          </cell>
          <cell r="AN41">
            <v>0</v>
          </cell>
          <cell r="AO41">
            <v>0</v>
          </cell>
          <cell r="AP41">
            <v>0</v>
          </cell>
          <cell r="AQ41">
            <v>0</v>
          </cell>
          <cell r="AR41">
            <v>0</v>
          </cell>
          <cell r="AS41">
            <v>0</v>
          </cell>
          <cell r="AT41">
            <v>0</v>
          </cell>
          <cell r="AU41">
            <v>0</v>
          </cell>
          <cell r="AY41">
            <v>0</v>
          </cell>
          <cell r="AZ41" t="str">
            <v/>
          </cell>
        </row>
        <row r="42">
          <cell r="A42">
            <v>184193</v>
          </cell>
          <cell r="B42" t="str">
            <v>J Smith</v>
          </cell>
          <cell r="C42" t="str">
            <v>NTG</v>
          </cell>
          <cell r="D42" t="str">
            <v>GK</v>
          </cell>
          <cell r="E42">
            <v>1</v>
          </cell>
          <cell r="F42">
            <v>2.5</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Y42">
            <v>0</v>
          </cell>
          <cell r="AZ42" t="str">
            <v/>
          </cell>
        </row>
        <row r="43">
          <cell r="A43">
            <v>207270</v>
          </cell>
          <cell r="B43" t="str">
            <v>D Iverson</v>
          </cell>
          <cell r="C43" t="str">
            <v>LEI</v>
          </cell>
          <cell r="D43" t="str">
            <v>GK</v>
          </cell>
          <cell r="E43">
            <v>1</v>
          </cell>
          <cell r="F43">
            <v>2.5</v>
          </cell>
          <cell r="G43">
            <v>3</v>
          </cell>
          <cell r="H43">
            <v>51</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8</v>
          </cell>
          <cell r="AA43">
            <v>0</v>
          </cell>
          <cell r="AB43">
            <v>0</v>
          </cell>
          <cell r="AC43">
            <v>8</v>
          </cell>
          <cell r="AD43">
            <v>0</v>
          </cell>
          <cell r="AE43">
            <v>0</v>
          </cell>
          <cell r="AF43">
            <v>0</v>
          </cell>
          <cell r="AG43">
            <v>0</v>
          </cell>
          <cell r="AH43">
            <v>3</v>
          </cell>
          <cell r="AI43">
            <v>0</v>
          </cell>
          <cell r="AJ43">
            <v>2</v>
          </cell>
          <cell r="AK43">
            <v>0</v>
          </cell>
          <cell r="AL43">
            <v>2</v>
          </cell>
          <cell r="AM43">
            <v>7</v>
          </cell>
          <cell r="AN43">
            <v>0</v>
          </cell>
          <cell r="AO43">
            <v>3</v>
          </cell>
          <cell r="AP43">
            <v>3</v>
          </cell>
          <cell r="AQ43">
            <v>4</v>
          </cell>
          <cell r="AR43">
            <v>-1</v>
          </cell>
          <cell r="AS43">
            <v>1</v>
          </cell>
          <cell r="AT43">
            <v>8</v>
          </cell>
          <cell r="AU43">
            <v>3</v>
          </cell>
          <cell r="AY43">
            <v>0</v>
          </cell>
          <cell r="AZ43" t="str">
            <v/>
          </cell>
        </row>
        <row r="44">
          <cell r="A44">
            <v>17601</v>
          </cell>
          <cell r="B44" t="str">
            <v>S Carson</v>
          </cell>
          <cell r="C44" t="str">
            <v>MCI</v>
          </cell>
          <cell r="D44" t="str">
            <v>GK</v>
          </cell>
          <cell r="E44">
            <v>1</v>
          </cell>
          <cell r="F44">
            <v>2.4</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Y44">
            <v>0</v>
          </cell>
          <cell r="AZ44" t="str">
            <v/>
          </cell>
        </row>
        <row r="45">
          <cell r="A45">
            <v>20310</v>
          </cell>
          <cell r="B45" t="str">
            <v>W Caballero</v>
          </cell>
          <cell r="C45" t="str">
            <v>SOU</v>
          </cell>
          <cell r="D45" t="str">
            <v>GK</v>
          </cell>
          <cell r="E45">
            <v>1</v>
          </cell>
          <cell r="F45">
            <v>2.4</v>
          </cell>
          <cell r="G45">
            <v>0</v>
          </cell>
          <cell r="H45">
            <v>4</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4</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Y45">
            <v>0</v>
          </cell>
          <cell r="AZ45" t="str">
            <v/>
          </cell>
        </row>
        <row r="46">
          <cell r="A46">
            <v>59735</v>
          </cell>
          <cell r="B46" t="str">
            <v>K Darlow*</v>
          </cell>
          <cell r="C46" t="str">
            <v>NEW</v>
          </cell>
          <cell r="D46" t="str">
            <v>GK</v>
          </cell>
          <cell r="E46">
            <v>1</v>
          </cell>
          <cell r="F46">
            <v>2.4</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Y46">
            <v>0</v>
          </cell>
          <cell r="AZ46" t="str">
            <v/>
          </cell>
        </row>
        <row r="47">
          <cell r="A47">
            <v>69752</v>
          </cell>
          <cell r="B47" t="str">
            <v>Neto</v>
          </cell>
          <cell r="C47" t="str">
            <v>BOU</v>
          </cell>
          <cell r="D47" t="str">
            <v>GK</v>
          </cell>
          <cell r="E47">
            <v>1</v>
          </cell>
          <cell r="F47">
            <v>2.4</v>
          </cell>
          <cell r="G47">
            <v>0</v>
          </cell>
          <cell r="H47">
            <v>108</v>
          </cell>
          <cell r="J47">
            <v>0</v>
          </cell>
          <cell r="K47">
            <v>0</v>
          </cell>
          <cell r="L47">
            <v>0</v>
          </cell>
          <cell r="M47">
            <v>7</v>
          </cell>
          <cell r="N47">
            <v>0</v>
          </cell>
          <cell r="O47">
            <v>5</v>
          </cell>
          <cell r="P47">
            <v>0</v>
          </cell>
          <cell r="Q47">
            <v>9</v>
          </cell>
          <cell r="R47">
            <v>4</v>
          </cell>
          <cell r="S47">
            <v>2</v>
          </cell>
          <cell r="T47">
            <v>3</v>
          </cell>
          <cell r="U47">
            <v>2</v>
          </cell>
          <cell r="V47">
            <v>0</v>
          </cell>
          <cell r="W47">
            <v>0</v>
          </cell>
          <cell r="X47">
            <v>0</v>
          </cell>
          <cell r="Y47">
            <v>0</v>
          </cell>
          <cell r="Z47">
            <v>0</v>
          </cell>
          <cell r="AA47">
            <v>1</v>
          </cell>
          <cell r="AB47">
            <v>4</v>
          </cell>
          <cell r="AC47">
            <v>0</v>
          </cell>
          <cell r="AD47">
            <v>4</v>
          </cell>
          <cell r="AE47">
            <v>5</v>
          </cell>
          <cell r="AF47">
            <v>9</v>
          </cell>
          <cell r="AG47">
            <v>0</v>
          </cell>
          <cell r="AH47">
            <v>2</v>
          </cell>
          <cell r="AI47">
            <v>9</v>
          </cell>
          <cell r="AJ47">
            <v>3</v>
          </cell>
          <cell r="AK47">
            <v>0</v>
          </cell>
          <cell r="AL47">
            <v>2</v>
          </cell>
          <cell r="AM47">
            <v>12</v>
          </cell>
          <cell r="AN47">
            <v>4</v>
          </cell>
          <cell r="AO47">
            <v>0</v>
          </cell>
          <cell r="AP47">
            <v>10</v>
          </cell>
          <cell r="AQ47">
            <v>5</v>
          </cell>
          <cell r="AR47">
            <v>2</v>
          </cell>
          <cell r="AS47">
            <v>4</v>
          </cell>
          <cell r="AT47">
            <v>0</v>
          </cell>
          <cell r="AU47">
            <v>0</v>
          </cell>
          <cell r="AY47">
            <v>0</v>
          </cell>
          <cell r="AZ47" t="str">
            <v/>
          </cell>
        </row>
        <row r="48">
          <cell r="A48">
            <v>78315</v>
          </cell>
          <cell r="B48" t="str">
            <v>J Robles</v>
          </cell>
          <cell r="C48" t="str">
            <v>LEE</v>
          </cell>
          <cell r="D48" t="str">
            <v>GK</v>
          </cell>
          <cell r="E48">
            <v>1</v>
          </cell>
          <cell r="F48">
            <v>2.4</v>
          </cell>
          <cell r="G48">
            <v>0</v>
          </cell>
          <cell r="H48">
            <v>7</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1</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3</v>
          </cell>
          <cell r="AR48">
            <v>1</v>
          </cell>
          <cell r="AS48">
            <v>0</v>
          </cell>
          <cell r="AT48">
            <v>2</v>
          </cell>
          <cell r="AU48">
            <v>0</v>
          </cell>
          <cell r="AY48">
            <v>0</v>
          </cell>
          <cell r="AZ48" t="str">
            <v/>
          </cell>
        </row>
        <row r="49">
          <cell r="A49">
            <v>104542</v>
          </cell>
          <cell r="B49" t="str">
            <v>L Karius</v>
          </cell>
          <cell r="C49" t="str">
            <v>NEW</v>
          </cell>
          <cell r="D49" t="str">
            <v>GK</v>
          </cell>
          <cell r="E49">
            <v>1</v>
          </cell>
          <cell r="F49">
            <v>2.4</v>
          </cell>
          <cell r="G49">
            <v>0</v>
          </cell>
          <cell r="H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Y49">
            <v>0</v>
          </cell>
          <cell r="AZ49" t="str">
            <v/>
          </cell>
        </row>
        <row r="50">
          <cell r="A50">
            <v>223081</v>
          </cell>
          <cell r="B50" t="str">
            <v>K Klaesson</v>
          </cell>
          <cell r="C50" t="str">
            <v>LEE</v>
          </cell>
          <cell r="D50" t="str">
            <v>GK</v>
          </cell>
          <cell r="E50">
            <v>1</v>
          </cell>
          <cell r="F50">
            <v>2.4</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Y50">
            <v>0</v>
          </cell>
          <cell r="AZ50" t="str">
            <v/>
          </cell>
        </row>
        <row r="51">
          <cell r="A51">
            <v>240796</v>
          </cell>
          <cell r="B51" t="str">
            <v>Á Fernández</v>
          </cell>
          <cell r="C51" t="str">
            <v>BRE</v>
          </cell>
          <cell r="D51" t="str">
            <v>GK</v>
          </cell>
          <cell r="E51">
            <v>1</v>
          </cell>
          <cell r="F51">
            <v>2.4</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Y51">
            <v>0</v>
          </cell>
          <cell r="AZ51" t="str">
            <v/>
          </cell>
        </row>
        <row r="52">
          <cell r="A52">
            <v>456350</v>
          </cell>
          <cell r="B52" t="str">
            <v>G Bazunu</v>
          </cell>
          <cell r="C52" t="str">
            <v>SOU</v>
          </cell>
          <cell r="D52" t="str">
            <v>GK</v>
          </cell>
          <cell r="E52">
            <v>1</v>
          </cell>
          <cell r="F52">
            <v>2.4</v>
          </cell>
          <cell r="G52">
            <v>0</v>
          </cell>
          <cell r="H52">
            <v>92</v>
          </cell>
          <cell r="I52">
            <v>1</v>
          </cell>
          <cell r="J52">
            <v>2</v>
          </cell>
          <cell r="K52">
            <v>2</v>
          </cell>
          <cell r="L52">
            <v>3</v>
          </cell>
          <cell r="M52">
            <v>5</v>
          </cell>
          <cell r="N52">
            <v>0</v>
          </cell>
          <cell r="O52">
            <v>3</v>
          </cell>
          <cell r="P52">
            <v>0</v>
          </cell>
          <cell r="Q52">
            <v>2</v>
          </cell>
          <cell r="R52">
            <v>1</v>
          </cell>
          <cell r="S52">
            <v>0</v>
          </cell>
          <cell r="T52">
            <v>11</v>
          </cell>
          <cell r="U52">
            <v>6</v>
          </cell>
          <cell r="V52">
            <v>0</v>
          </cell>
          <cell r="W52">
            <v>1</v>
          </cell>
          <cell r="X52">
            <v>0</v>
          </cell>
          <cell r="Y52">
            <v>7</v>
          </cell>
          <cell r="Z52">
            <v>4</v>
          </cell>
          <cell r="AA52">
            <v>3</v>
          </cell>
          <cell r="AB52">
            <v>4</v>
          </cell>
          <cell r="AC52">
            <v>0</v>
          </cell>
          <cell r="AD52">
            <v>0</v>
          </cell>
          <cell r="AE52">
            <v>1</v>
          </cell>
          <cell r="AF52">
            <v>9</v>
          </cell>
          <cell r="AG52">
            <v>3</v>
          </cell>
          <cell r="AH52">
            <v>7</v>
          </cell>
          <cell r="AI52">
            <v>0</v>
          </cell>
          <cell r="AJ52">
            <v>11</v>
          </cell>
          <cell r="AK52">
            <v>0</v>
          </cell>
          <cell r="AL52">
            <v>0</v>
          </cell>
          <cell r="AM52">
            <v>4</v>
          </cell>
          <cell r="AN52">
            <v>1</v>
          </cell>
          <cell r="AO52">
            <v>1</v>
          </cell>
          <cell r="AP52">
            <v>0</v>
          </cell>
          <cell r="AQ52">
            <v>0</v>
          </cell>
          <cell r="AR52">
            <v>0</v>
          </cell>
          <cell r="AS52">
            <v>0</v>
          </cell>
          <cell r="AT52">
            <v>0</v>
          </cell>
          <cell r="AU52">
            <v>0</v>
          </cell>
          <cell r="AY52">
            <v>0</v>
          </cell>
          <cell r="AZ52" t="str">
            <v/>
          </cell>
        </row>
        <row r="53">
          <cell r="A53">
            <v>32259</v>
          </cell>
          <cell r="B53" t="str">
            <v>D Randolph</v>
          </cell>
          <cell r="C53" t="str">
            <v>BOU</v>
          </cell>
          <cell r="D53" t="str">
            <v>GK</v>
          </cell>
          <cell r="E53">
            <v>1</v>
          </cell>
          <cell r="F53">
            <v>2.2999999999999998</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Y53">
            <v>0</v>
          </cell>
          <cell r="AZ53" t="str">
            <v/>
          </cell>
        </row>
        <row r="54">
          <cell r="A54">
            <v>79602</v>
          </cell>
          <cell r="B54" t="str">
            <v>D Bentley</v>
          </cell>
          <cell r="C54" t="str">
            <v>WOL</v>
          </cell>
          <cell r="D54" t="str">
            <v>GK</v>
          </cell>
          <cell r="E54">
            <v>1</v>
          </cell>
          <cell r="F54">
            <v>2.2999999999999998</v>
          </cell>
          <cell r="G54">
            <v>0</v>
          </cell>
          <cell r="H54">
            <v>8</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5</v>
          </cell>
          <cell r="AS54">
            <v>3</v>
          </cell>
          <cell r="AT54">
            <v>0</v>
          </cell>
          <cell r="AU54">
            <v>0</v>
          </cell>
          <cell r="AY54">
            <v>0</v>
          </cell>
          <cell r="AZ54" t="str">
            <v/>
          </cell>
        </row>
        <row r="55">
          <cell r="A55">
            <v>49262</v>
          </cell>
          <cell r="B55" t="str">
            <v>J Steele</v>
          </cell>
          <cell r="C55" t="str">
            <v>BHA</v>
          </cell>
          <cell r="D55" t="str">
            <v>GK</v>
          </cell>
          <cell r="E55">
            <v>1</v>
          </cell>
          <cell r="F55">
            <v>2.2000000000000002</v>
          </cell>
          <cell r="G55">
            <v>2</v>
          </cell>
          <cell r="H55">
            <v>78</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4</v>
          </cell>
          <cell r="AA55">
            <v>0</v>
          </cell>
          <cell r="AB55">
            <v>0</v>
          </cell>
          <cell r="AC55">
            <v>0</v>
          </cell>
          <cell r="AD55">
            <v>2</v>
          </cell>
          <cell r="AE55">
            <v>0</v>
          </cell>
          <cell r="AF55">
            <v>0</v>
          </cell>
          <cell r="AG55">
            <v>0</v>
          </cell>
          <cell r="AH55">
            <v>16</v>
          </cell>
          <cell r="AI55">
            <v>2</v>
          </cell>
          <cell r="AJ55">
            <v>8</v>
          </cell>
          <cell r="AK55">
            <v>0</v>
          </cell>
          <cell r="AL55">
            <v>4</v>
          </cell>
          <cell r="AM55">
            <v>8</v>
          </cell>
          <cell r="AN55">
            <v>0</v>
          </cell>
          <cell r="AO55">
            <v>0</v>
          </cell>
          <cell r="AP55">
            <v>14</v>
          </cell>
          <cell r="AQ55">
            <v>9</v>
          </cell>
          <cell r="AR55">
            <v>-5</v>
          </cell>
          <cell r="AS55">
            <v>9</v>
          </cell>
          <cell r="AT55">
            <v>5</v>
          </cell>
          <cell r="AU55">
            <v>2</v>
          </cell>
          <cell r="AY55">
            <v>0</v>
          </cell>
          <cell r="AZ55" t="str">
            <v/>
          </cell>
        </row>
        <row r="56">
          <cell r="A56">
            <v>102884</v>
          </cell>
          <cell r="B56" t="str">
            <v>P Gazzaniga*</v>
          </cell>
          <cell r="C56" t="str">
            <v>FUL</v>
          </cell>
          <cell r="D56" t="str">
            <v>GK</v>
          </cell>
          <cell r="E56">
            <v>1</v>
          </cell>
          <cell r="F56">
            <v>2.2000000000000002</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Y56">
            <v>0</v>
          </cell>
          <cell r="AZ56" t="str">
            <v/>
          </cell>
        </row>
        <row r="57">
          <cell r="A57">
            <v>444172</v>
          </cell>
          <cell r="B57" t="str">
            <v>W Dennis*</v>
          </cell>
          <cell r="C57" t="str">
            <v>BOU</v>
          </cell>
          <cell r="D57" t="str">
            <v>GK</v>
          </cell>
          <cell r="E57">
            <v>1</v>
          </cell>
          <cell r="F57">
            <v>2.2000000000000002</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Y57">
            <v>0</v>
          </cell>
          <cell r="AZ57" t="str">
            <v/>
          </cell>
        </row>
        <row r="58">
          <cell r="A58">
            <v>200428</v>
          </cell>
          <cell r="B58" t="str">
            <v>M Lis*</v>
          </cell>
          <cell r="C58" t="str">
            <v>SOU</v>
          </cell>
          <cell r="D58" t="str">
            <v>GK</v>
          </cell>
          <cell r="E58">
            <v>1</v>
          </cell>
          <cell r="F58">
            <v>2</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Y58">
            <v>0</v>
          </cell>
          <cell r="AZ58" t="str">
            <v/>
          </cell>
        </row>
        <row r="59">
          <cell r="A59">
            <v>169187</v>
          </cell>
          <cell r="B59" t="str">
            <v>T Alexander-Arnold</v>
          </cell>
          <cell r="C59" t="str">
            <v>LIV</v>
          </cell>
          <cell r="D59" t="str">
            <v>DE</v>
          </cell>
          <cell r="E59">
            <v>2</v>
          </cell>
          <cell r="F59">
            <v>5.5</v>
          </cell>
          <cell r="G59">
            <v>2</v>
          </cell>
          <cell r="H59">
            <v>150</v>
          </cell>
          <cell r="I59">
            <v>1</v>
          </cell>
          <cell r="J59">
            <v>0</v>
          </cell>
          <cell r="K59">
            <v>2</v>
          </cell>
          <cell r="L59">
            <v>15</v>
          </cell>
          <cell r="M59">
            <v>6</v>
          </cell>
          <cell r="N59">
            <v>0</v>
          </cell>
          <cell r="O59">
            <v>0</v>
          </cell>
          <cell r="P59">
            <v>0</v>
          </cell>
          <cell r="Q59">
            <v>-1</v>
          </cell>
          <cell r="R59">
            <v>0</v>
          </cell>
          <cell r="S59">
            <v>1</v>
          </cell>
          <cell r="T59">
            <v>11</v>
          </cell>
          <cell r="U59">
            <v>2</v>
          </cell>
          <cell r="V59">
            <v>0</v>
          </cell>
          <cell r="W59">
            <v>4</v>
          </cell>
          <cell r="X59">
            <v>0</v>
          </cell>
          <cell r="Y59">
            <v>7</v>
          </cell>
          <cell r="Z59">
            <v>7</v>
          </cell>
          <cell r="AA59">
            <v>-1</v>
          </cell>
          <cell r="AB59">
            <v>3</v>
          </cell>
          <cell r="AC59">
            <v>0</v>
          </cell>
          <cell r="AD59">
            <v>2</v>
          </cell>
          <cell r="AE59">
            <v>0</v>
          </cell>
          <cell r="AF59">
            <v>17</v>
          </cell>
          <cell r="AG59">
            <v>7</v>
          </cell>
          <cell r="AH59">
            <v>7</v>
          </cell>
          <cell r="AI59">
            <v>9</v>
          </cell>
          <cell r="AJ59">
            <v>0</v>
          </cell>
          <cell r="AK59">
            <v>0</v>
          </cell>
          <cell r="AL59">
            <v>-1</v>
          </cell>
          <cell r="AM59">
            <v>0</v>
          </cell>
          <cell r="AN59">
            <v>3</v>
          </cell>
          <cell r="AO59">
            <v>12</v>
          </cell>
          <cell r="AP59">
            <v>5</v>
          </cell>
          <cell r="AQ59">
            <v>17</v>
          </cell>
          <cell r="AR59">
            <v>0</v>
          </cell>
          <cell r="AS59">
            <v>13</v>
          </cell>
          <cell r="AT59">
            <v>0</v>
          </cell>
          <cell r="AU59">
            <v>2</v>
          </cell>
          <cell r="AY59">
            <v>0</v>
          </cell>
          <cell r="AZ59" t="str">
            <v/>
          </cell>
        </row>
        <row r="60">
          <cell r="A60">
            <v>121145</v>
          </cell>
          <cell r="B60" t="str">
            <v>J Cancelo*</v>
          </cell>
          <cell r="C60" t="str">
            <v>MCI</v>
          </cell>
          <cell r="D60" t="str">
            <v>DE</v>
          </cell>
          <cell r="E60">
            <v>2</v>
          </cell>
          <cell r="F60">
            <v>5.4</v>
          </cell>
          <cell r="G60">
            <v>0</v>
          </cell>
          <cell r="H60">
            <v>71</v>
          </cell>
          <cell r="I60">
            <v>0</v>
          </cell>
          <cell r="J60">
            <v>16</v>
          </cell>
          <cell r="K60">
            <v>0</v>
          </cell>
          <cell r="L60">
            <v>0</v>
          </cell>
          <cell r="M60">
            <v>14</v>
          </cell>
          <cell r="N60">
            <v>0</v>
          </cell>
          <cell r="O60">
            <v>7</v>
          </cell>
          <cell r="P60">
            <v>0</v>
          </cell>
          <cell r="Q60">
            <v>0</v>
          </cell>
          <cell r="R60">
            <v>15</v>
          </cell>
          <cell r="S60">
            <v>0</v>
          </cell>
          <cell r="T60">
            <v>4</v>
          </cell>
          <cell r="U60">
            <v>7</v>
          </cell>
          <cell r="V60">
            <v>-1</v>
          </cell>
          <cell r="W60">
            <v>1</v>
          </cell>
          <cell r="X60">
            <v>0</v>
          </cell>
          <cell r="Y60">
            <v>1</v>
          </cell>
          <cell r="Z60">
            <v>4</v>
          </cell>
          <cell r="AA60">
            <v>3</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Y60">
            <v>0</v>
          </cell>
          <cell r="AZ60" t="str">
            <v/>
          </cell>
        </row>
        <row r="61">
          <cell r="A61">
            <v>97032</v>
          </cell>
          <cell r="B61" t="str">
            <v>V van Dijk</v>
          </cell>
          <cell r="C61" t="str">
            <v>LIV</v>
          </cell>
          <cell r="D61" t="str">
            <v>DE</v>
          </cell>
          <cell r="E61">
            <v>2</v>
          </cell>
          <cell r="F61">
            <v>5.3</v>
          </cell>
          <cell r="G61">
            <v>0</v>
          </cell>
          <cell r="H61">
            <v>119</v>
          </cell>
          <cell r="I61">
            <v>1</v>
          </cell>
          <cell r="J61">
            <v>0</v>
          </cell>
          <cell r="K61">
            <v>2</v>
          </cell>
          <cell r="L61">
            <v>13</v>
          </cell>
          <cell r="M61">
            <v>8</v>
          </cell>
          <cell r="N61">
            <v>0</v>
          </cell>
          <cell r="O61">
            <v>0</v>
          </cell>
          <cell r="P61">
            <v>0</v>
          </cell>
          <cell r="Q61">
            <v>0</v>
          </cell>
          <cell r="R61">
            <v>0</v>
          </cell>
          <cell r="S61">
            <v>0</v>
          </cell>
          <cell r="T61">
            <v>16</v>
          </cell>
          <cell r="U61">
            <v>1</v>
          </cell>
          <cell r="V61">
            <v>0</v>
          </cell>
          <cell r="W61">
            <v>4</v>
          </cell>
          <cell r="X61">
            <v>0</v>
          </cell>
          <cell r="Y61">
            <v>9</v>
          </cell>
          <cell r="Z61">
            <v>1</v>
          </cell>
          <cell r="AA61">
            <v>0</v>
          </cell>
          <cell r="AB61">
            <v>0</v>
          </cell>
          <cell r="AC61">
            <v>0</v>
          </cell>
          <cell r="AD61">
            <v>0</v>
          </cell>
          <cell r="AE61">
            <v>0</v>
          </cell>
          <cell r="AF61">
            <v>7</v>
          </cell>
          <cell r="AG61">
            <v>7</v>
          </cell>
          <cell r="AH61">
            <v>12</v>
          </cell>
          <cell r="AI61">
            <v>9</v>
          </cell>
          <cell r="AJ61">
            <v>0</v>
          </cell>
          <cell r="AK61">
            <v>0</v>
          </cell>
          <cell r="AL61">
            <v>-1</v>
          </cell>
          <cell r="AM61">
            <v>0</v>
          </cell>
          <cell r="AN61">
            <v>0</v>
          </cell>
          <cell r="AO61">
            <v>3</v>
          </cell>
          <cell r="AP61">
            <v>2</v>
          </cell>
          <cell r="AQ61">
            <v>16</v>
          </cell>
          <cell r="AR61">
            <v>0</v>
          </cell>
          <cell r="AS61">
            <v>9</v>
          </cell>
          <cell r="AT61">
            <v>0</v>
          </cell>
          <cell r="AU61">
            <v>0</v>
          </cell>
          <cell r="AY61">
            <v>0</v>
          </cell>
          <cell r="AZ61" t="str">
            <v/>
          </cell>
        </row>
        <row r="62">
          <cell r="A62">
            <v>122798</v>
          </cell>
          <cell r="B62" t="str">
            <v>A Robertson</v>
          </cell>
          <cell r="C62" t="str">
            <v>LIV</v>
          </cell>
          <cell r="D62" t="str">
            <v>DE</v>
          </cell>
          <cell r="E62">
            <v>2</v>
          </cell>
          <cell r="F62">
            <v>5.2</v>
          </cell>
          <cell r="G62">
            <v>0</v>
          </cell>
          <cell r="H62">
            <v>125</v>
          </cell>
          <cell r="I62">
            <v>1</v>
          </cell>
          <cell r="J62">
            <v>0</v>
          </cell>
          <cell r="K62">
            <v>2</v>
          </cell>
          <cell r="L62">
            <v>11</v>
          </cell>
          <cell r="M62">
            <v>5</v>
          </cell>
          <cell r="N62">
            <v>0</v>
          </cell>
          <cell r="O62">
            <v>0</v>
          </cell>
          <cell r="P62">
            <v>0</v>
          </cell>
          <cell r="Q62">
            <v>0</v>
          </cell>
          <cell r="R62">
            <v>0</v>
          </cell>
          <cell r="S62">
            <v>0</v>
          </cell>
          <cell r="T62">
            <v>12</v>
          </cell>
          <cell r="U62">
            <v>4</v>
          </cell>
          <cell r="V62">
            <v>0</v>
          </cell>
          <cell r="W62">
            <v>10</v>
          </cell>
          <cell r="X62">
            <v>0</v>
          </cell>
          <cell r="Y62">
            <v>7</v>
          </cell>
          <cell r="Z62">
            <v>2</v>
          </cell>
          <cell r="AA62">
            <v>0</v>
          </cell>
          <cell r="AB62">
            <v>7</v>
          </cell>
          <cell r="AC62">
            <v>0</v>
          </cell>
          <cell r="AD62">
            <v>0</v>
          </cell>
          <cell r="AE62">
            <v>0</v>
          </cell>
          <cell r="AF62">
            <v>13</v>
          </cell>
          <cell r="AG62">
            <v>6</v>
          </cell>
          <cell r="AH62">
            <v>0</v>
          </cell>
          <cell r="AI62">
            <v>12</v>
          </cell>
          <cell r="AJ62">
            <v>0</v>
          </cell>
          <cell r="AK62">
            <v>0</v>
          </cell>
          <cell r="AL62">
            <v>0</v>
          </cell>
          <cell r="AM62">
            <v>3</v>
          </cell>
          <cell r="AN62">
            <v>0</v>
          </cell>
          <cell r="AO62">
            <v>6</v>
          </cell>
          <cell r="AP62">
            <v>5</v>
          </cell>
          <cell r="AQ62">
            <v>10</v>
          </cell>
          <cell r="AR62">
            <v>0</v>
          </cell>
          <cell r="AS62">
            <v>9</v>
          </cell>
          <cell r="AT62">
            <v>0</v>
          </cell>
          <cell r="AU62">
            <v>0</v>
          </cell>
          <cell r="AY62">
            <v>0</v>
          </cell>
          <cell r="AZ62" t="str">
            <v/>
          </cell>
        </row>
        <row r="63">
          <cell r="A63">
            <v>171314</v>
          </cell>
          <cell r="B63" t="str">
            <v>R Dias</v>
          </cell>
          <cell r="C63" t="str">
            <v>MCI</v>
          </cell>
          <cell r="D63" t="str">
            <v>DE</v>
          </cell>
          <cell r="E63">
            <v>2</v>
          </cell>
          <cell r="F63">
            <v>5.0999999999999996</v>
          </cell>
          <cell r="G63">
            <v>2</v>
          </cell>
          <cell r="H63">
            <v>105</v>
          </cell>
          <cell r="I63">
            <v>0</v>
          </cell>
          <cell r="J63">
            <v>14</v>
          </cell>
          <cell r="K63">
            <v>0</v>
          </cell>
          <cell r="L63">
            <v>0</v>
          </cell>
          <cell r="M63">
            <v>9</v>
          </cell>
          <cell r="N63">
            <v>0</v>
          </cell>
          <cell r="O63">
            <v>7</v>
          </cell>
          <cell r="P63">
            <v>0</v>
          </cell>
          <cell r="Q63">
            <v>0</v>
          </cell>
          <cell r="R63">
            <v>7</v>
          </cell>
          <cell r="S63">
            <v>0</v>
          </cell>
          <cell r="T63">
            <v>4</v>
          </cell>
          <cell r="U63">
            <v>3</v>
          </cell>
          <cell r="V63">
            <v>1</v>
          </cell>
          <cell r="W63">
            <v>0</v>
          </cell>
          <cell r="X63">
            <v>0</v>
          </cell>
          <cell r="Y63">
            <v>0</v>
          </cell>
          <cell r="Z63">
            <v>0</v>
          </cell>
          <cell r="AA63">
            <v>0</v>
          </cell>
          <cell r="AB63">
            <v>1</v>
          </cell>
          <cell r="AC63">
            <v>0</v>
          </cell>
          <cell r="AD63">
            <v>0</v>
          </cell>
          <cell r="AE63">
            <v>0</v>
          </cell>
          <cell r="AF63">
            <v>5</v>
          </cell>
          <cell r="AG63">
            <v>2</v>
          </cell>
          <cell r="AH63">
            <v>14</v>
          </cell>
          <cell r="AI63">
            <v>6</v>
          </cell>
          <cell r="AJ63">
            <v>7</v>
          </cell>
          <cell r="AK63">
            <v>0</v>
          </cell>
          <cell r="AL63">
            <v>2</v>
          </cell>
          <cell r="AM63">
            <v>2</v>
          </cell>
          <cell r="AN63">
            <v>2</v>
          </cell>
          <cell r="AO63">
            <v>0</v>
          </cell>
          <cell r="AP63">
            <v>1</v>
          </cell>
          <cell r="AQ63">
            <v>9</v>
          </cell>
          <cell r="AR63">
            <v>0</v>
          </cell>
          <cell r="AS63">
            <v>7</v>
          </cell>
          <cell r="AT63">
            <v>0</v>
          </cell>
          <cell r="AU63">
            <v>2</v>
          </cell>
          <cell r="AY63">
            <v>0</v>
          </cell>
          <cell r="AZ63" t="str">
            <v/>
          </cell>
        </row>
        <row r="64">
          <cell r="A64">
            <v>225796</v>
          </cell>
          <cell r="B64" t="str">
            <v>R James</v>
          </cell>
          <cell r="C64" t="str">
            <v>CHE</v>
          </cell>
          <cell r="D64" t="str">
            <v>DE</v>
          </cell>
          <cell r="E64">
            <v>2</v>
          </cell>
          <cell r="F64">
            <v>5</v>
          </cell>
          <cell r="G64">
            <v>0</v>
          </cell>
          <cell r="H64">
            <v>50</v>
          </cell>
          <cell r="I64">
            <v>6</v>
          </cell>
          <cell r="J64">
            <v>0</v>
          </cell>
          <cell r="K64">
            <v>5</v>
          </cell>
          <cell r="L64">
            <v>5</v>
          </cell>
          <cell r="M64">
            <v>1</v>
          </cell>
          <cell r="N64">
            <v>0</v>
          </cell>
          <cell r="O64">
            <v>0</v>
          </cell>
          <cell r="P64">
            <v>0</v>
          </cell>
          <cell r="Q64">
            <v>2</v>
          </cell>
          <cell r="R64">
            <v>3</v>
          </cell>
          <cell r="S64">
            <v>0</v>
          </cell>
          <cell r="T64">
            <v>0</v>
          </cell>
          <cell r="U64">
            <v>0</v>
          </cell>
          <cell r="V64">
            <v>0</v>
          </cell>
          <cell r="W64">
            <v>0</v>
          </cell>
          <cell r="X64">
            <v>0</v>
          </cell>
          <cell r="Y64">
            <v>4</v>
          </cell>
          <cell r="Z64">
            <v>0</v>
          </cell>
          <cell r="AA64">
            <v>0</v>
          </cell>
          <cell r="AB64">
            <v>0</v>
          </cell>
          <cell r="AC64">
            <v>0</v>
          </cell>
          <cell r="AD64">
            <v>7</v>
          </cell>
          <cell r="AE64">
            <v>2</v>
          </cell>
          <cell r="AF64">
            <v>0</v>
          </cell>
          <cell r="AG64">
            <v>0</v>
          </cell>
          <cell r="AH64">
            <v>1</v>
          </cell>
          <cell r="AI64">
            <v>0</v>
          </cell>
          <cell r="AJ64">
            <v>3</v>
          </cell>
          <cell r="AK64">
            <v>0</v>
          </cell>
          <cell r="AL64">
            <v>1</v>
          </cell>
          <cell r="AM64">
            <v>9</v>
          </cell>
          <cell r="AN64">
            <v>1</v>
          </cell>
          <cell r="AO64">
            <v>0</v>
          </cell>
          <cell r="AP64">
            <v>0</v>
          </cell>
          <cell r="AQ64">
            <v>0</v>
          </cell>
          <cell r="AR64">
            <v>0</v>
          </cell>
          <cell r="AS64">
            <v>0</v>
          </cell>
          <cell r="AT64">
            <v>0</v>
          </cell>
          <cell r="AU64">
            <v>0</v>
          </cell>
          <cell r="AY64">
            <v>0</v>
          </cell>
          <cell r="AZ64" t="str">
            <v/>
          </cell>
        </row>
        <row r="65">
          <cell r="A65">
            <v>172850</v>
          </cell>
          <cell r="B65" t="str">
            <v>B Chilwell</v>
          </cell>
          <cell r="C65" t="str">
            <v>CHE</v>
          </cell>
          <cell r="D65" t="str">
            <v>DE</v>
          </cell>
          <cell r="E65">
            <v>2</v>
          </cell>
          <cell r="F65">
            <v>4.8</v>
          </cell>
          <cell r="G65">
            <v>0</v>
          </cell>
          <cell r="H65">
            <v>69</v>
          </cell>
          <cell r="I65">
            <v>10</v>
          </cell>
          <cell r="J65">
            <v>0</v>
          </cell>
          <cell r="K65">
            <v>0</v>
          </cell>
          <cell r="L65">
            <v>2</v>
          </cell>
          <cell r="M65">
            <v>10</v>
          </cell>
          <cell r="N65">
            <v>0</v>
          </cell>
          <cell r="O65">
            <v>0</v>
          </cell>
          <cell r="P65">
            <v>0</v>
          </cell>
          <cell r="Q65">
            <v>2</v>
          </cell>
          <cell r="R65">
            <v>0</v>
          </cell>
          <cell r="S65">
            <v>0</v>
          </cell>
          <cell r="T65">
            <v>8</v>
          </cell>
          <cell r="U65">
            <v>1</v>
          </cell>
          <cell r="V65">
            <v>0</v>
          </cell>
          <cell r="W65">
            <v>0</v>
          </cell>
          <cell r="X65">
            <v>0</v>
          </cell>
          <cell r="Y65">
            <v>0</v>
          </cell>
          <cell r="Z65">
            <v>0</v>
          </cell>
          <cell r="AA65">
            <v>0</v>
          </cell>
          <cell r="AB65">
            <v>0</v>
          </cell>
          <cell r="AC65">
            <v>0</v>
          </cell>
          <cell r="AD65">
            <v>3</v>
          </cell>
          <cell r="AE65">
            <v>1</v>
          </cell>
          <cell r="AF65">
            <v>2</v>
          </cell>
          <cell r="AG65">
            <v>0</v>
          </cell>
          <cell r="AH65">
            <v>11</v>
          </cell>
          <cell r="AI65">
            <v>7</v>
          </cell>
          <cell r="AJ65">
            <v>1</v>
          </cell>
          <cell r="AK65">
            <v>0</v>
          </cell>
          <cell r="AL65">
            <v>0</v>
          </cell>
          <cell r="AM65">
            <v>7</v>
          </cell>
          <cell r="AN65">
            <v>1</v>
          </cell>
          <cell r="AO65">
            <v>0</v>
          </cell>
          <cell r="AP65">
            <v>1</v>
          </cell>
          <cell r="AQ65">
            <v>2</v>
          </cell>
          <cell r="AR65">
            <v>0</v>
          </cell>
          <cell r="AS65">
            <v>0</v>
          </cell>
          <cell r="AT65">
            <v>0</v>
          </cell>
          <cell r="AU65">
            <v>0</v>
          </cell>
          <cell r="AY65">
            <v>0</v>
          </cell>
          <cell r="AZ65" t="str">
            <v/>
          </cell>
        </row>
        <row r="66">
          <cell r="A66">
            <v>41328</v>
          </cell>
          <cell r="B66" t="str">
            <v>C Azpilicueta</v>
          </cell>
          <cell r="C66" t="str">
            <v>CHE</v>
          </cell>
          <cell r="D66" t="str">
            <v>DE</v>
          </cell>
          <cell r="E66">
            <v>2</v>
          </cell>
          <cell r="F66">
            <v>4.5</v>
          </cell>
          <cell r="G66">
            <v>2</v>
          </cell>
          <cell r="H66">
            <v>54</v>
          </cell>
          <cell r="I66">
            <v>7</v>
          </cell>
          <cell r="J66">
            <v>0</v>
          </cell>
          <cell r="K66">
            <v>1</v>
          </cell>
          <cell r="L66">
            <v>2</v>
          </cell>
          <cell r="M66">
            <v>1</v>
          </cell>
          <cell r="N66">
            <v>0</v>
          </cell>
          <cell r="O66">
            <v>0</v>
          </cell>
          <cell r="P66">
            <v>0</v>
          </cell>
          <cell r="Q66">
            <v>0</v>
          </cell>
          <cell r="R66">
            <v>6</v>
          </cell>
          <cell r="S66">
            <v>0</v>
          </cell>
          <cell r="T66">
            <v>12</v>
          </cell>
          <cell r="U66">
            <v>0</v>
          </cell>
          <cell r="V66">
            <v>0</v>
          </cell>
          <cell r="W66">
            <v>3</v>
          </cell>
          <cell r="X66">
            <v>0</v>
          </cell>
          <cell r="Y66">
            <v>3</v>
          </cell>
          <cell r="Z66">
            <v>3</v>
          </cell>
          <cell r="AA66">
            <v>2</v>
          </cell>
          <cell r="AB66">
            <v>6</v>
          </cell>
          <cell r="AC66">
            <v>0</v>
          </cell>
          <cell r="AD66">
            <v>3</v>
          </cell>
          <cell r="AE66">
            <v>0</v>
          </cell>
          <cell r="AF66">
            <v>2</v>
          </cell>
          <cell r="AG66">
            <v>0</v>
          </cell>
          <cell r="AH66">
            <v>0</v>
          </cell>
          <cell r="AI66">
            <v>0</v>
          </cell>
          <cell r="AJ66">
            <v>0</v>
          </cell>
          <cell r="AK66">
            <v>0</v>
          </cell>
          <cell r="AL66">
            <v>0</v>
          </cell>
          <cell r="AM66">
            <v>0</v>
          </cell>
          <cell r="AN66">
            <v>0</v>
          </cell>
          <cell r="AO66">
            <v>0</v>
          </cell>
          <cell r="AP66">
            <v>-1</v>
          </cell>
          <cell r="AQ66">
            <v>1</v>
          </cell>
          <cell r="AR66">
            <v>0</v>
          </cell>
          <cell r="AS66">
            <v>0</v>
          </cell>
          <cell r="AT66">
            <v>1</v>
          </cell>
          <cell r="AU66">
            <v>2</v>
          </cell>
          <cell r="AY66">
            <v>0</v>
          </cell>
          <cell r="AZ66" t="str">
            <v/>
          </cell>
        </row>
        <row r="67">
          <cell r="A67">
            <v>146941</v>
          </cell>
          <cell r="B67" t="str">
            <v>A Laporte</v>
          </cell>
          <cell r="C67" t="str">
            <v>MCI</v>
          </cell>
          <cell r="D67" t="str">
            <v>DE</v>
          </cell>
          <cell r="E67">
            <v>2</v>
          </cell>
          <cell r="F67">
            <v>4.5</v>
          </cell>
          <cell r="G67">
            <v>3</v>
          </cell>
          <cell r="H67">
            <v>66</v>
          </cell>
          <cell r="I67">
            <v>0</v>
          </cell>
          <cell r="J67">
            <v>0</v>
          </cell>
          <cell r="K67">
            <v>0</v>
          </cell>
          <cell r="L67">
            <v>0</v>
          </cell>
          <cell r="M67">
            <v>0</v>
          </cell>
          <cell r="N67">
            <v>0</v>
          </cell>
          <cell r="O67">
            <v>0</v>
          </cell>
          <cell r="P67">
            <v>0</v>
          </cell>
          <cell r="Q67">
            <v>0</v>
          </cell>
          <cell r="R67">
            <v>0</v>
          </cell>
          <cell r="S67">
            <v>0</v>
          </cell>
          <cell r="T67">
            <v>2</v>
          </cell>
          <cell r="U67">
            <v>7</v>
          </cell>
          <cell r="V67">
            <v>0</v>
          </cell>
          <cell r="W67">
            <v>1</v>
          </cell>
          <cell r="X67">
            <v>0</v>
          </cell>
          <cell r="Y67">
            <v>0</v>
          </cell>
          <cell r="Z67">
            <v>0</v>
          </cell>
          <cell r="AA67">
            <v>7</v>
          </cell>
          <cell r="AB67">
            <v>0</v>
          </cell>
          <cell r="AC67">
            <v>10</v>
          </cell>
          <cell r="AD67">
            <v>0</v>
          </cell>
          <cell r="AE67">
            <v>0</v>
          </cell>
          <cell r="AF67">
            <v>4</v>
          </cell>
          <cell r="AG67">
            <v>0</v>
          </cell>
          <cell r="AH67">
            <v>0</v>
          </cell>
          <cell r="AI67">
            <v>0</v>
          </cell>
          <cell r="AJ67">
            <v>7</v>
          </cell>
          <cell r="AK67">
            <v>0</v>
          </cell>
          <cell r="AL67">
            <v>0</v>
          </cell>
          <cell r="AM67">
            <v>0</v>
          </cell>
          <cell r="AN67">
            <v>2</v>
          </cell>
          <cell r="AO67">
            <v>7</v>
          </cell>
          <cell r="AP67">
            <v>0</v>
          </cell>
          <cell r="AQ67">
            <v>2</v>
          </cell>
          <cell r="AR67">
            <v>0</v>
          </cell>
          <cell r="AS67">
            <v>7</v>
          </cell>
          <cell r="AT67">
            <v>7</v>
          </cell>
          <cell r="AU67">
            <v>3</v>
          </cell>
          <cell r="AY67">
            <v>0</v>
          </cell>
          <cell r="AZ67" t="str">
            <v/>
          </cell>
        </row>
        <row r="68">
          <cell r="A68">
            <v>60914</v>
          </cell>
          <cell r="B68" t="str">
            <v>J Matip</v>
          </cell>
          <cell r="C68" t="str">
            <v>LIV</v>
          </cell>
          <cell r="D68" t="str">
            <v>DE</v>
          </cell>
          <cell r="E68">
            <v>2</v>
          </cell>
          <cell r="F68">
            <v>4.4000000000000004</v>
          </cell>
          <cell r="G68">
            <v>-1</v>
          </cell>
          <cell r="H68">
            <v>33</v>
          </cell>
          <cell r="I68">
            <v>1</v>
          </cell>
          <cell r="J68">
            <v>0</v>
          </cell>
          <cell r="K68">
            <v>0</v>
          </cell>
          <cell r="L68">
            <v>0</v>
          </cell>
          <cell r="M68">
            <v>3</v>
          </cell>
          <cell r="N68">
            <v>0</v>
          </cell>
          <cell r="O68">
            <v>0</v>
          </cell>
          <cell r="P68">
            <v>0</v>
          </cell>
          <cell r="Q68">
            <v>0</v>
          </cell>
          <cell r="R68">
            <v>0</v>
          </cell>
          <cell r="S68">
            <v>1</v>
          </cell>
          <cell r="T68">
            <v>0</v>
          </cell>
          <cell r="U68">
            <v>0</v>
          </cell>
          <cell r="V68">
            <v>0</v>
          </cell>
          <cell r="W68">
            <v>0</v>
          </cell>
          <cell r="X68">
            <v>0</v>
          </cell>
          <cell r="Y68">
            <v>4</v>
          </cell>
          <cell r="Z68">
            <v>2</v>
          </cell>
          <cell r="AA68">
            <v>0</v>
          </cell>
          <cell r="AB68">
            <v>0</v>
          </cell>
          <cell r="AC68">
            <v>0</v>
          </cell>
          <cell r="AD68">
            <v>-3</v>
          </cell>
          <cell r="AE68">
            <v>0</v>
          </cell>
          <cell r="AF68">
            <v>7</v>
          </cell>
          <cell r="AG68">
            <v>6</v>
          </cell>
          <cell r="AH68">
            <v>0</v>
          </cell>
          <cell r="AI68">
            <v>0</v>
          </cell>
          <cell r="AJ68">
            <v>0</v>
          </cell>
          <cell r="AK68">
            <v>0</v>
          </cell>
          <cell r="AL68">
            <v>0</v>
          </cell>
          <cell r="AM68">
            <v>6</v>
          </cell>
          <cell r="AN68">
            <v>0</v>
          </cell>
          <cell r="AO68">
            <v>0</v>
          </cell>
          <cell r="AP68">
            <v>7</v>
          </cell>
          <cell r="AQ68">
            <v>0</v>
          </cell>
          <cell r="AR68">
            <v>0</v>
          </cell>
          <cell r="AS68">
            <v>0</v>
          </cell>
          <cell r="AT68">
            <v>0</v>
          </cell>
          <cell r="AU68">
            <v>-1</v>
          </cell>
          <cell r="AY68">
            <v>0</v>
          </cell>
          <cell r="AZ68" t="str">
            <v/>
          </cell>
        </row>
        <row r="69">
          <cell r="A69">
            <v>58621</v>
          </cell>
          <cell r="B69" t="str">
            <v>K Walker</v>
          </cell>
          <cell r="C69" t="str">
            <v>MCI</v>
          </cell>
          <cell r="D69" t="str">
            <v>DE</v>
          </cell>
          <cell r="E69">
            <v>2</v>
          </cell>
          <cell r="F69">
            <v>4.3</v>
          </cell>
          <cell r="G69">
            <v>4</v>
          </cell>
          <cell r="H69">
            <v>110</v>
          </cell>
          <cell r="I69">
            <v>0</v>
          </cell>
          <cell r="J69">
            <v>14</v>
          </cell>
          <cell r="K69">
            <v>0</v>
          </cell>
          <cell r="L69">
            <v>1</v>
          </cell>
          <cell r="M69">
            <v>9</v>
          </cell>
          <cell r="N69">
            <v>0</v>
          </cell>
          <cell r="O69">
            <v>0</v>
          </cell>
          <cell r="P69">
            <v>0</v>
          </cell>
          <cell r="Q69">
            <v>0</v>
          </cell>
          <cell r="R69">
            <v>2</v>
          </cell>
          <cell r="S69">
            <v>0</v>
          </cell>
          <cell r="T69">
            <v>0</v>
          </cell>
          <cell r="U69">
            <v>0</v>
          </cell>
          <cell r="V69">
            <v>0</v>
          </cell>
          <cell r="W69">
            <v>0</v>
          </cell>
          <cell r="X69">
            <v>0</v>
          </cell>
          <cell r="Y69">
            <v>0</v>
          </cell>
          <cell r="Z69">
            <v>4</v>
          </cell>
          <cell r="AA69">
            <v>11</v>
          </cell>
          <cell r="AB69">
            <v>1</v>
          </cell>
          <cell r="AC69">
            <v>3</v>
          </cell>
          <cell r="AD69">
            <v>0</v>
          </cell>
          <cell r="AE69">
            <v>1</v>
          </cell>
          <cell r="AF69">
            <v>5</v>
          </cell>
          <cell r="AG69">
            <v>1</v>
          </cell>
          <cell r="AH69">
            <v>7</v>
          </cell>
          <cell r="AI69">
            <v>3</v>
          </cell>
          <cell r="AJ69">
            <v>7</v>
          </cell>
          <cell r="AK69">
            <v>0</v>
          </cell>
          <cell r="AL69">
            <v>0</v>
          </cell>
          <cell r="AM69">
            <v>1</v>
          </cell>
          <cell r="AN69">
            <v>2</v>
          </cell>
          <cell r="AO69">
            <v>7</v>
          </cell>
          <cell r="AP69">
            <v>2</v>
          </cell>
          <cell r="AQ69">
            <v>9</v>
          </cell>
          <cell r="AR69">
            <v>0</v>
          </cell>
          <cell r="AS69">
            <v>7</v>
          </cell>
          <cell r="AT69">
            <v>9</v>
          </cell>
          <cell r="AU69">
            <v>4</v>
          </cell>
          <cell r="AY69">
            <v>0</v>
          </cell>
          <cell r="AZ69" t="str">
            <v/>
          </cell>
        </row>
        <row r="70">
          <cell r="A70">
            <v>51090</v>
          </cell>
          <cell r="B70" t="str">
            <v>T Silva</v>
          </cell>
          <cell r="C70" t="str">
            <v>CHE</v>
          </cell>
          <cell r="D70" t="str">
            <v>DE</v>
          </cell>
          <cell r="E70">
            <v>2</v>
          </cell>
          <cell r="F70">
            <v>4.2</v>
          </cell>
          <cell r="G70">
            <v>2</v>
          </cell>
          <cell r="H70">
            <v>75</v>
          </cell>
          <cell r="I70">
            <v>7</v>
          </cell>
          <cell r="J70">
            <v>0</v>
          </cell>
          <cell r="K70">
            <v>1</v>
          </cell>
          <cell r="L70">
            <v>2</v>
          </cell>
          <cell r="M70">
            <v>6</v>
          </cell>
          <cell r="N70">
            <v>0</v>
          </cell>
          <cell r="O70">
            <v>0</v>
          </cell>
          <cell r="P70">
            <v>0</v>
          </cell>
          <cell r="Q70">
            <v>4</v>
          </cell>
          <cell r="R70">
            <v>0</v>
          </cell>
          <cell r="S70">
            <v>0</v>
          </cell>
          <cell r="T70">
            <v>9</v>
          </cell>
          <cell r="U70">
            <v>-1</v>
          </cell>
          <cell r="V70">
            <v>0</v>
          </cell>
          <cell r="W70">
            <v>3</v>
          </cell>
          <cell r="X70">
            <v>0</v>
          </cell>
          <cell r="Y70">
            <v>7</v>
          </cell>
          <cell r="Z70">
            <v>4</v>
          </cell>
          <cell r="AA70">
            <v>1</v>
          </cell>
          <cell r="AB70">
            <v>14</v>
          </cell>
          <cell r="AC70">
            <v>0</v>
          </cell>
          <cell r="AD70">
            <v>7</v>
          </cell>
          <cell r="AE70">
            <v>2</v>
          </cell>
          <cell r="AF70">
            <v>0</v>
          </cell>
          <cell r="AG70">
            <v>0</v>
          </cell>
          <cell r="AH70">
            <v>2</v>
          </cell>
          <cell r="AI70">
            <v>0</v>
          </cell>
          <cell r="AJ70">
            <v>0</v>
          </cell>
          <cell r="AK70">
            <v>0</v>
          </cell>
          <cell r="AL70">
            <v>0</v>
          </cell>
          <cell r="AM70">
            <v>0</v>
          </cell>
          <cell r="AN70">
            <v>0</v>
          </cell>
          <cell r="AO70">
            <v>0</v>
          </cell>
          <cell r="AP70">
            <v>1</v>
          </cell>
          <cell r="AQ70">
            <v>2</v>
          </cell>
          <cell r="AR70">
            <v>0</v>
          </cell>
          <cell r="AS70">
            <v>0</v>
          </cell>
          <cell r="AT70">
            <v>2</v>
          </cell>
          <cell r="AU70">
            <v>2</v>
          </cell>
          <cell r="AY70">
            <v>0</v>
          </cell>
          <cell r="AZ70" t="str">
            <v/>
          </cell>
        </row>
        <row r="71">
          <cell r="A71">
            <v>86129</v>
          </cell>
          <cell r="B71" t="str">
            <v>K Koulibaly</v>
          </cell>
          <cell r="C71" t="str">
            <v>CHE</v>
          </cell>
          <cell r="D71" t="str">
            <v>DE</v>
          </cell>
          <cell r="E71">
            <v>2</v>
          </cell>
          <cell r="F71">
            <v>4.2</v>
          </cell>
          <cell r="G71">
            <v>0</v>
          </cell>
          <cell r="H71">
            <v>73</v>
          </cell>
          <cell r="I71">
            <v>7</v>
          </cell>
          <cell r="J71">
            <v>0</v>
          </cell>
          <cell r="K71">
            <v>6</v>
          </cell>
          <cell r="L71">
            <v>-3</v>
          </cell>
          <cell r="M71">
            <v>3</v>
          </cell>
          <cell r="N71">
            <v>0</v>
          </cell>
          <cell r="O71">
            <v>0</v>
          </cell>
          <cell r="P71">
            <v>0</v>
          </cell>
          <cell r="Q71">
            <v>0</v>
          </cell>
          <cell r="R71">
            <v>7</v>
          </cell>
          <cell r="S71">
            <v>0</v>
          </cell>
          <cell r="T71">
            <v>9</v>
          </cell>
          <cell r="U71">
            <v>0</v>
          </cell>
          <cell r="V71">
            <v>0</v>
          </cell>
          <cell r="W71">
            <v>1</v>
          </cell>
          <cell r="X71">
            <v>0</v>
          </cell>
          <cell r="Y71">
            <v>7</v>
          </cell>
          <cell r="Z71">
            <v>3</v>
          </cell>
          <cell r="AA71">
            <v>5</v>
          </cell>
          <cell r="AB71">
            <v>3</v>
          </cell>
          <cell r="AC71">
            <v>0</v>
          </cell>
          <cell r="AD71">
            <v>0</v>
          </cell>
          <cell r="AE71">
            <v>0</v>
          </cell>
          <cell r="AF71">
            <v>1</v>
          </cell>
          <cell r="AG71">
            <v>0</v>
          </cell>
          <cell r="AH71">
            <v>8</v>
          </cell>
          <cell r="AI71">
            <v>5</v>
          </cell>
          <cell r="AJ71">
            <v>0</v>
          </cell>
          <cell r="AK71">
            <v>0</v>
          </cell>
          <cell r="AL71">
            <v>1</v>
          </cell>
          <cell r="AM71">
            <v>9</v>
          </cell>
          <cell r="AN71">
            <v>0</v>
          </cell>
          <cell r="AO71">
            <v>0</v>
          </cell>
          <cell r="AP71">
            <v>0</v>
          </cell>
          <cell r="AQ71">
            <v>0</v>
          </cell>
          <cell r="AR71">
            <v>0</v>
          </cell>
          <cell r="AS71">
            <v>0</v>
          </cell>
          <cell r="AT71">
            <v>1</v>
          </cell>
          <cell r="AU71">
            <v>0</v>
          </cell>
          <cell r="AY71">
            <v>0</v>
          </cell>
          <cell r="AZ71" t="str">
            <v/>
          </cell>
        </row>
        <row r="72">
          <cell r="A72">
            <v>204716</v>
          </cell>
          <cell r="B72" t="str">
            <v>I Konaté</v>
          </cell>
          <cell r="C72" t="str">
            <v>LIV</v>
          </cell>
          <cell r="D72" t="str">
            <v>DE</v>
          </cell>
          <cell r="E72">
            <v>2</v>
          </cell>
          <cell r="F72">
            <v>4</v>
          </cell>
          <cell r="G72">
            <v>0</v>
          </cell>
          <cell r="H72">
            <v>59</v>
          </cell>
          <cell r="I72">
            <v>0</v>
          </cell>
          <cell r="J72">
            <v>0</v>
          </cell>
          <cell r="K72">
            <v>0</v>
          </cell>
          <cell r="L72">
            <v>0</v>
          </cell>
          <cell r="M72">
            <v>0</v>
          </cell>
          <cell r="N72">
            <v>0</v>
          </cell>
          <cell r="O72">
            <v>0</v>
          </cell>
          <cell r="P72">
            <v>0</v>
          </cell>
          <cell r="Q72">
            <v>0</v>
          </cell>
          <cell r="R72">
            <v>0</v>
          </cell>
          <cell r="S72">
            <v>1</v>
          </cell>
          <cell r="T72">
            <v>0</v>
          </cell>
          <cell r="U72">
            <v>0</v>
          </cell>
          <cell r="V72">
            <v>0</v>
          </cell>
          <cell r="W72">
            <v>2</v>
          </cell>
          <cell r="X72">
            <v>0</v>
          </cell>
          <cell r="Y72">
            <v>0</v>
          </cell>
          <cell r="Z72">
            <v>-2</v>
          </cell>
          <cell r="AA72">
            <v>0</v>
          </cell>
          <cell r="AB72">
            <v>14</v>
          </cell>
          <cell r="AC72">
            <v>0</v>
          </cell>
          <cell r="AD72">
            <v>0</v>
          </cell>
          <cell r="AE72">
            <v>0</v>
          </cell>
          <cell r="AF72">
            <v>0</v>
          </cell>
          <cell r="AG72">
            <v>0</v>
          </cell>
          <cell r="AH72">
            <v>7</v>
          </cell>
          <cell r="AI72">
            <v>8</v>
          </cell>
          <cell r="AJ72">
            <v>0</v>
          </cell>
          <cell r="AK72">
            <v>0</v>
          </cell>
          <cell r="AL72">
            <v>-1</v>
          </cell>
          <cell r="AM72">
            <v>7</v>
          </cell>
          <cell r="AN72">
            <v>1</v>
          </cell>
          <cell r="AO72">
            <v>3</v>
          </cell>
          <cell r="AP72">
            <v>0</v>
          </cell>
          <cell r="AQ72">
            <v>12</v>
          </cell>
          <cell r="AR72">
            <v>0</v>
          </cell>
          <cell r="AS72">
            <v>7</v>
          </cell>
          <cell r="AT72">
            <v>0</v>
          </cell>
          <cell r="AU72">
            <v>0</v>
          </cell>
          <cell r="AY72">
            <v>0</v>
          </cell>
          <cell r="AZ72" t="str">
            <v/>
          </cell>
        </row>
        <row r="73">
          <cell r="A73">
            <v>82263</v>
          </cell>
          <cell r="B73" t="str">
            <v>M Alonso*</v>
          </cell>
          <cell r="C73" t="str">
            <v>CHE</v>
          </cell>
          <cell r="D73" t="str">
            <v>DE</v>
          </cell>
          <cell r="E73">
            <v>2</v>
          </cell>
          <cell r="F73">
            <v>3.9</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Y73">
            <v>0</v>
          </cell>
          <cell r="AZ73" t="str">
            <v/>
          </cell>
        </row>
        <row r="74">
          <cell r="A74">
            <v>106760</v>
          </cell>
          <cell r="B74" t="str">
            <v>L Shaw</v>
          </cell>
          <cell r="C74" t="str">
            <v>MUN</v>
          </cell>
          <cell r="D74" t="str">
            <v>DE</v>
          </cell>
          <cell r="E74">
            <v>2</v>
          </cell>
          <cell r="F74">
            <v>3.9</v>
          </cell>
          <cell r="G74">
            <v>1</v>
          </cell>
          <cell r="H74">
            <v>128</v>
          </cell>
          <cell r="I74">
            <v>0</v>
          </cell>
          <cell r="J74">
            <v>-1</v>
          </cell>
          <cell r="K74">
            <v>0</v>
          </cell>
          <cell r="L74">
            <v>0</v>
          </cell>
          <cell r="M74">
            <v>0</v>
          </cell>
          <cell r="N74">
            <v>0</v>
          </cell>
          <cell r="O74">
            <v>0</v>
          </cell>
          <cell r="P74">
            <v>0</v>
          </cell>
          <cell r="Q74">
            <v>0</v>
          </cell>
          <cell r="R74">
            <v>0</v>
          </cell>
          <cell r="S74">
            <v>2</v>
          </cell>
          <cell r="T74">
            <v>18</v>
          </cell>
          <cell r="U74">
            <v>0</v>
          </cell>
          <cell r="V74">
            <v>7</v>
          </cell>
          <cell r="W74">
            <v>2</v>
          </cell>
          <cell r="X74">
            <v>2</v>
          </cell>
          <cell r="Y74">
            <v>14</v>
          </cell>
          <cell r="Z74">
            <v>14</v>
          </cell>
          <cell r="AA74">
            <v>2</v>
          </cell>
          <cell r="AB74">
            <v>2</v>
          </cell>
          <cell r="AC74">
            <v>-1</v>
          </cell>
          <cell r="AD74">
            <v>5</v>
          </cell>
          <cell r="AE74">
            <v>1</v>
          </cell>
          <cell r="AF74">
            <v>10</v>
          </cell>
          <cell r="AG74">
            <v>7</v>
          </cell>
          <cell r="AH74">
            <v>0</v>
          </cell>
          <cell r="AI74">
            <v>-4</v>
          </cell>
          <cell r="AJ74">
            <v>6</v>
          </cell>
          <cell r="AK74">
            <v>5</v>
          </cell>
          <cell r="AL74">
            <v>0</v>
          </cell>
          <cell r="AM74">
            <v>4</v>
          </cell>
          <cell r="AN74">
            <v>0</v>
          </cell>
          <cell r="AO74">
            <v>0</v>
          </cell>
          <cell r="AP74">
            <v>7</v>
          </cell>
          <cell r="AQ74">
            <v>8</v>
          </cell>
          <cell r="AR74">
            <v>8</v>
          </cell>
          <cell r="AS74">
            <v>7</v>
          </cell>
          <cell r="AT74">
            <v>2</v>
          </cell>
          <cell r="AU74">
            <v>1</v>
          </cell>
          <cell r="AY74">
            <v>0</v>
          </cell>
          <cell r="AZ74" t="str">
            <v/>
          </cell>
        </row>
        <row r="75">
          <cell r="A75">
            <v>45034</v>
          </cell>
          <cell r="B75" t="str">
            <v>I Perisic</v>
          </cell>
          <cell r="C75" t="str">
            <v>TOT</v>
          </cell>
          <cell r="D75" t="str">
            <v>DE</v>
          </cell>
          <cell r="E75">
            <v>2</v>
          </cell>
          <cell r="F75">
            <v>3.8</v>
          </cell>
          <cell r="G75">
            <v>0</v>
          </cell>
          <cell r="H75">
            <v>101</v>
          </cell>
          <cell r="I75">
            <v>1</v>
          </cell>
          <cell r="J75">
            <v>0</v>
          </cell>
          <cell r="K75">
            <v>14</v>
          </cell>
          <cell r="L75">
            <v>0</v>
          </cell>
          <cell r="M75">
            <v>9</v>
          </cell>
          <cell r="N75">
            <v>0</v>
          </cell>
          <cell r="O75">
            <v>3</v>
          </cell>
          <cell r="P75">
            <v>0</v>
          </cell>
          <cell r="Q75">
            <v>0</v>
          </cell>
          <cell r="R75">
            <v>3</v>
          </cell>
          <cell r="S75">
            <v>7</v>
          </cell>
          <cell r="T75">
            <v>1</v>
          </cell>
          <cell r="U75">
            <v>5</v>
          </cell>
          <cell r="V75">
            <v>0</v>
          </cell>
          <cell r="W75">
            <v>1</v>
          </cell>
          <cell r="X75">
            <v>0</v>
          </cell>
          <cell r="Y75">
            <v>1</v>
          </cell>
          <cell r="Z75">
            <v>11</v>
          </cell>
          <cell r="AA75">
            <v>0</v>
          </cell>
          <cell r="AB75">
            <v>1</v>
          </cell>
          <cell r="AC75">
            <v>17</v>
          </cell>
          <cell r="AD75">
            <v>0</v>
          </cell>
          <cell r="AE75">
            <v>6</v>
          </cell>
          <cell r="AF75">
            <v>0</v>
          </cell>
          <cell r="AG75">
            <v>2</v>
          </cell>
          <cell r="AH75">
            <v>4</v>
          </cell>
          <cell r="AI75">
            <v>0</v>
          </cell>
          <cell r="AJ75">
            <v>4</v>
          </cell>
          <cell r="AK75">
            <v>0</v>
          </cell>
          <cell r="AL75">
            <v>0</v>
          </cell>
          <cell r="AM75">
            <v>6</v>
          </cell>
          <cell r="AN75">
            <v>2</v>
          </cell>
          <cell r="AO75">
            <v>0</v>
          </cell>
          <cell r="AP75">
            <v>-2</v>
          </cell>
          <cell r="AQ75">
            <v>3</v>
          </cell>
          <cell r="AR75">
            <v>1</v>
          </cell>
          <cell r="AS75">
            <v>1</v>
          </cell>
          <cell r="AT75">
            <v>0</v>
          </cell>
          <cell r="AU75">
            <v>0</v>
          </cell>
          <cell r="AY75">
            <v>0</v>
          </cell>
          <cell r="AZ75" t="str">
            <v/>
          </cell>
        </row>
        <row r="76">
          <cell r="A76">
            <v>90152</v>
          </cell>
          <cell r="B76" t="str">
            <v>R Varane</v>
          </cell>
          <cell r="C76" t="str">
            <v>MUN</v>
          </cell>
          <cell r="D76" t="str">
            <v>DE</v>
          </cell>
          <cell r="E76">
            <v>2</v>
          </cell>
          <cell r="F76">
            <v>3.8</v>
          </cell>
          <cell r="G76">
            <v>1</v>
          </cell>
          <cell r="H76">
            <v>85</v>
          </cell>
          <cell r="I76">
            <v>0</v>
          </cell>
          <cell r="J76">
            <v>1</v>
          </cell>
          <cell r="K76">
            <v>0</v>
          </cell>
          <cell r="L76">
            <v>8</v>
          </cell>
          <cell r="M76">
            <v>7</v>
          </cell>
          <cell r="N76">
            <v>2</v>
          </cell>
          <cell r="O76">
            <v>0</v>
          </cell>
          <cell r="P76">
            <v>0</v>
          </cell>
          <cell r="Q76">
            <v>0</v>
          </cell>
          <cell r="R76">
            <v>0</v>
          </cell>
          <cell r="S76">
            <v>1</v>
          </cell>
          <cell r="T76">
            <v>16</v>
          </cell>
          <cell r="U76">
            <v>0</v>
          </cell>
          <cell r="V76">
            <v>0</v>
          </cell>
          <cell r="W76">
            <v>0</v>
          </cell>
          <cell r="X76">
            <v>0</v>
          </cell>
          <cell r="Y76">
            <v>14</v>
          </cell>
          <cell r="Z76">
            <v>2</v>
          </cell>
          <cell r="AA76">
            <v>2</v>
          </cell>
          <cell r="AB76">
            <v>2</v>
          </cell>
          <cell r="AC76">
            <v>0</v>
          </cell>
          <cell r="AD76">
            <v>2</v>
          </cell>
          <cell r="AE76">
            <v>-2</v>
          </cell>
          <cell r="AF76">
            <v>0</v>
          </cell>
          <cell r="AG76">
            <v>0</v>
          </cell>
          <cell r="AH76">
            <v>1</v>
          </cell>
          <cell r="AI76">
            <v>-4</v>
          </cell>
          <cell r="AJ76">
            <v>7</v>
          </cell>
          <cell r="AK76">
            <v>0</v>
          </cell>
          <cell r="AL76">
            <v>0</v>
          </cell>
          <cell r="AM76">
            <v>9</v>
          </cell>
          <cell r="AN76">
            <v>0</v>
          </cell>
          <cell r="AO76">
            <v>0</v>
          </cell>
          <cell r="AP76">
            <v>0</v>
          </cell>
          <cell r="AQ76">
            <v>0</v>
          </cell>
          <cell r="AR76">
            <v>7</v>
          </cell>
          <cell r="AS76">
            <v>7</v>
          </cell>
          <cell r="AT76">
            <v>2</v>
          </cell>
          <cell r="AU76">
            <v>1</v>
          </cell>
          <cell r="AY76">
            <v>0</v>
          </cell>
          <cell r="AZ76" t="str">
            <v/>
          </cell>
        </row>
        <row r="77">
          <cell r="A77">
            <v>97299</v>
          </cell>
          <cell r="B77" t="str">
            <v>J Stones</v>
          </cell>
          <cell r="C77" t="str">
            <v>MCI</v>
          </cell>
          <cell r="D77" t="str">
            <v>DE</v>
          </cell>
          <cell r="E77">
            <v>2</v>
          </cell>
          <cell r="F77">
            <v>3.8</v>
          </cell>
          <cell r="G77">
            <v>2</v>
          </cell>
          <cell r="H77">
            <v>95</v>
          </cell>
          <cell r="I77">
            <v>0</v>
          </cell>
          <cell r="J77">
            <v>3</v>
          </cell>
          <cell r="K77">
            <v>0</v>
          </cell>
          <cell r="L77">
            <v>0</v>
          </cell>
          <cell r="M77">
            <v>12</v>
          </cell>
          <cell r="N77">
            <v>0</v>
          </cell>
          <cell r="O77">
            <v>7</v>
          </cell>
          <cell r="P77">
            <v>0</v>
          </cell>
          <cell r="Q77">
            <v>0</v>
          </cell>
          <cell r="R77">
            <v>0</v>
          </cell>
          <cell r="S77">
            <v>0</v>
          </cell>
          <cell r="T77">
            <v>0</v>
          </cell>
          <cell r="U77">
            <v>7</v>
          </cell>
          <cell r="V77">
            <v>2</v>
          </cell>
          <cell r="W77">
            <v>1</v>
          </cell>
          <cell r="X77">
            <v>0</v>
          </cell>
          <cell r="Y77">
            <v>4</v>
          </cell>
          <cell r="Z77">
            <v>7</v>
          </cell>
          <cell r="AA77">
            <v>0</v>
          </cell>
          <cell r="AB77">
            <v>1</v>
          </cell>
          <cell r="AC77">
            <v>11</v>
          </cell>
          <cell r="AD77">
            <v>0</v>
          </cell>
          <cell r="AE77">
            <v>0</v>
          </cell>
          <cell r="AF77">
            <v>0</v>
          </cell>
          <cell r="AG77">
            <v>0</v>
          </cell>
          <cell r="AH77">
            <v>0</v>
          </cell>
          <cell r="AI77">
            <v>7</v>
          </cell>
          <cell r="AJ77">
            <v>0</v>
          </cell>
          <cell r="AK77">
            <v>0</v>
          </cell>
          <cell r="AL77">
            <v>2</v>
          </cell>
          <cell r="AM77">
            <v>1</v>
          </cell>
          <cell r="AN77">
            <v>7</v>
          </cell>
          <cell r="AO77">
            <v>0</v>
          </cell>
          <cell r="AP77">
            <v>7</v>
          </cell>
          <cell r="AQ77">
            <v>9</v>
          </cell>
          <cell r="AR77">
            <v>0</v>
          </cell>
          <cell r="AS77">
            <v>0</v>
          </cell>
          <cell r="AT77">
            <v>5</v>
          </cell>
          <cell r="AU77">
            <v>2</v>
          </cell>
          <cell r="AY77">
            <v>0</v>
          </cell>
          <cell r="AZ77" t="str">
            <v/>
          </cell>
        </row>
        <row r="78">
          <cell r="A78">
            <v>166477</v>
          </cell>
          <cell r="B78" t="str">
            <v>T Castagne</v>
          </cell>
          <cell r="C78" t="str">
            <v>LEI</v>
          </cell>
          <cell r="D78" t="str">
            <v>DE</v>
          </cell>
          <cell r="E78">
            <v>2</v>
          </cell>
          <cell r="F78">
            <v>3.8</v>
          </cell>
          <cell r="G78">
            <v>2</v>
          </cell>
          <cell r="H78">
            <v>101</v>
          </cell>
          <cell r="I78">
            <v>0</v>
          </cell>
          <cell r="J78">
            <v>5</v>
          </cell>
          <cell r="K78">
            <v>1</v>
          </cell>
          <cell r="L78">
            <v>1</v>
          </cell>
          <cell r="M78">
            <v>0</v>
          </cell>
          <cell r="N78">
            <v>-1</v>
          </cell>
          <cell r="O78">
            <v>0</v>
          </cell>
          <cell r="P78">
            <v>0</v>
          </cell>
          <cell r="Q78">
            <v>0</v>
          </cell>
          <cell r="R78">
            <v>9</v>
          </cell>
          <cell r="S78">
            <v>7</v>
          </cell>
          <cell r="T78">
            <v>7</v>
          </cell>
          <cell r="U78">
            <v>12</v>
          </cell>
          <cell r="V78">
            <v>7</v>
          </cell>
          <cell r="W78">
            <v>7</v>
          </cell>
          <cell r="X78">
            <v>0</v>
          </cell>
          <cell r="Y78">
            <v>1</v>
          </cell>
          <cell r="Z78">
            <v>1</v>
          </cell>
          <cell r="AA78">
            <v>1</v>
          </cell>
          <cell r="AB78">
            <v>1</v>
          </cell>
          <cell r="AC78">
            <v>7</v>
          </cell>
          <cell r="AD78">
            <v>0</v>
          </cell>
          <cell r="AE78">
            <v>5</v>
          </cell>
          <cell r="AF78">
            <v>0</v>
          </cell>
          <cell r="AG78">
            <v>2</v>
          </cell>
          <cell r="AH78">
            <v>3</v>
          </cell>
          <cell r="AI78">
            <v>0</v>
          </cell>
          <cell r="AJ78">
            <v>2</v>
          </cell>
          <cell r="AK78">
            <v>0</v>
          </cell>
          <cell r="AL78">
            <v>4</v>
          </cell>
          <cell r="AM78">
            <v>2</v>
          </cell>
          <cell r="AN78">
            <v>0</v>
          </cell>
          <cell r="AO78">
            <v>7</v>
          </cell>
          <cell r="AP78">
            <v>2</v>
          </cell>
          <cell r="AQ78">
            <v>1</v>
          </cell>
          <cell r="AR78">
            <v>-2</v>
          </cell>
          <cell r="AS78">
            <v>0</v>
          </cell>
          <cell r="AT78">
            <v>7</v>
          </cell>
          <cell r="AU78">
            <v>2</v>
          </cell>
          <cell r="AY78">
            <v>0</v>
          </cell>
          <cell r="AZ78" t="str">
            <v/>
          </cell>
        </row>
        <row r="79">
          <cell r="A79">
            <v>221820</v>
          </cell>
          <cell r="B79" t="str">
            <v>L Martínez</v>
          </cell>
          <cell r="C79" t="str">
            <v>MUN</v>
          </cell>
          <cell r="D79" t="str">
            <v>DE</v>
          </cell>
          <cell r="E79">
            <v>2</v>
          </cell>
          <cell r="F79">
            <v>3.8</v>
          </cell>
          <cell r="G79">
            <v>0</v>
          </cell>
          <cell r="H79">
            <v>85</v>
          </cell>
          <cell r="I79">
            <v>0</v>
          </cell>
          <cell r="J79">
            <v>-1</v>
          </cell>
          <cell r="K79">
            <v>0</v>
          </cell>
          <cell r="L79">
            <v>9</v>
          </cell>
          <cell r="M79">
            <v>6</v>
          </cell>
          <cell r="N79">
            <v>2</v>
          </cell>
          <cell r="O79">
            <v>0</v>
          </cell>
          <cell r="P79">
            <v>0</v>
          </cell>
          <cell r="Q79">
            <v>0</v>
          </cell>
          <cell r="R79">
            <v>-3</v>
          </cell>
          <cell r="S79">
            <v>2</v>
          </cell>
          <cell r="T79">
            <v>15</v>
          </cell>
          <cell r="U79">
            <v>0</v>
          </cell>
          <cell r="V79">
            <v>7</v>
          </cell>
          <cell r="W79">
            <v>0</v>
          </cell>
          <cell r="X79">
            <v>2</v>
          </cell>
          <cell r="Y79">
            <v>0</v>
          </cell>
          <cell r="Z79">
            <v>4</v>
          </cell>
          <cell r="AA79">
            <v>1</v>
          </cell>
          <cell r="AB79">
            <v>1</v>
          </cell>
          <cell r="AC79">
            <v>5</v>
          </cell>
          <cell r="AD79">
            <v>2</v>
          </cell>
          <cell r="AE79">
            <v>1</v>
          </cell>
          <cell r="AF79">
            <v>3</v>
          </cell>
          <cell r="AG79">
            <v>7</v>
          </cell>
          <cell r="AH79">
            <v>1</v>
          </cell>
          <cell r="AI79">
            <v>-3</v>
          </cell>
          <cell r="AJ79">
            <v>6</v>
          </cell>
          <cell r="AK79">
            <v>2</v>
          </cell>
          <cell r="AL79">
            <v>0</v>
          </cell>
          <cell r="AM79">
            <v>16</v>
          </cell>
          <cell r="AN79">
            <v>0</v>
          </cell>
          <cell r="AO79">
            <v>0</v>
          </cell>
          <cell r="AP79">
            <v>0</v>
          </cell>
          <cell r="AQ79">
            <v>0</v>
          </cell>
          <cell r="AR79">
            <v>0</v>
          </cell>
          <cell r="AS79">
            <v>0</v>
          </cell>
          <cell r="AT79">
            <v>0</v>
          </cell>
          <cell r="AU79">
            <v>0</v>
          </cell>
          <cell r="AY79">
            <v>0</v>
          </cell>
          <cell r="AZ79" t="str">
            <v/>
          </cell>
        </row>
        <row r="80">
          <cell r="A80">
            <v>441164</v>
          </cell>
          <cell r="B80" t="str">
            <v>P Porro</v>
          </cell>
          <cell r="C80" t="str">
            <v>TOT</v>
          </cell>
          <cell r="D80" t="str">
            <v>DE</v>
          </cell>
          <cell r="E80">
            <v>2</v>
          </cell>
          <cell r="F80">
            <v>3.8</v>
          </cell>
          <cell r="G80">
            <v>10</v>
          </cell>
          <cell r="H80">
            <v>47</v>
          </cell>
          <cell r="AD80">
            <v>0</v>
          </cell>
          <cell r="AE80">
            <v>0</v>
          </cell>
          <cell r="AF80">
            <v>0</v>
          </cell>
          <cell r="AG80">
            <v>0</v>
          </cell>
          <cell r="AH80">
            <v>7</v>
          </cell>
          <cell r="AI80">
            <v>5</v>
          </cell>
          <cell r="AJ80">
            <v>6</v>
          </cell>
          <cell r="AK80">
            <v>0</v>
          </cell>
          <cell r="AL80">
            <v>0</v>
          </cell>
          <cell r="AM80">
            <v>4</v>
          </cell>
          <cell r="AN80">
            <v>0</v>
          </cell>
          <cell r="AO80">
            <v>0</v>
          </cell>
          <cell r="AP80">
            <v>3</v>
          </cell>
          <cell r="AQ80">
            <v>10</v>
          </cell>
          <cell r="AR80">
            <v>1</v>
          </cell>
          <cell r="AS80">
            <v>1</v>
          </cell>
          <cell r="AT80">
            <v>0</v>
          </cell>
          <cell r="AU80">
            <v>10</v>
          </cell>
          <cell r="AY80">
            <v>0</v>
          </cell>
          <cell r="AZ80" t="str">
            <v/>
          </cell>
        </row>
        <row r="81">
          <cell r="A81">
            <v>95658</v>
          </cell>
          <cell r="B81" t="str">
            <v>H Maguire</v>
          </cell>
          <cell r="C81" t="str">
            <v>MUN</v>
          </cell>
          <cell r="D81" t="str">
            <v>DE</v>
          </cell>
          <cell r="E81">
            <v>2</v>
          </cell>
          <cell r="F81">
            <v>3.7</v>
          </cell>
          <cell r="G81">
            <v>2</v>
          </cell>
          <cell r="H81">
            <v>56</v>
          </cell>
          <cell r="I81">
            <v>0</v>
          </cell>
          <cell r="J81">
            <v>-2</v>
          </cell>
          <cell r="K81">
            <v>0</v>
          </cell>
          <cell r="L81">
            <v>0</v>
          </cell>
          <cell r="M81">
            <v>0</v>
          </cell>
          <cell r="N81">
            <v>0</v>
          </cell>
          <cell r="O81">
            <v>0</v>
          </cell>
          <cell r="P81">
            <v>0</v>
          </cell>
          <cell r="Q81">
            <v>0</v>
          </cell>
          <cell r="R81">
            <v>0</v>
          </cell>
          <cell r="S81">
            <v>0</v>
          </cell>
          <cell r="T81">
            <v>0</v>
          </cell>
          <cell r="U81">
            <v>0</v>
          </cell>
          <cell r="V81">
            <v>7</v>
          </cell>
          <cell r="W81">
            <v>0</v>
          </cell>
          <cell r="X81">
            <v>0</v>
          </cell>
          <cell r="Y81">
            <v>6</v>
          </cell>
          <cell r="Z81">
            <v>8</v>
          </cell>
          <cell r="AA81">
            <v>1</v>
          </cell>
          <cell r="AB81">
            <v>0</v>
          </cell>
          <cell r="AC81">
            <v>2</v>
          </cell>
          <cell r="AD81">
            <v>1</v>
          </cell>
          <cell r="AE81">
            <v>0</v>
          </cell>
          <cell r="AF81">
            <v>7</v>
          </cell>
          <cell r="AG81">
            <v>0</v>
          </cell>
          <cell r="AH81">
            <v>1</v>
          </cell>
          <cell r="AI81">
            <v>0</v>
          </cell>
          <cell r="AJ81">
            <v>3</v>
          </cell>
          <cell r="AK81">
            <v>1</v>
          </cell>
          <cell r="AL81">
            <v>0</v>
          </cell>
          <cell r="AM81">
            <v>7</v>
          </cell>
          <cell r="AN81">
            <v>0</v>
          </cell>
          <cell r="AO81">
            <v>6</v>
          </cell>
          <cell r="AP81">
            <v>0</v>
          </cell>
          <cell r="AQ81">
            <v>3</v>
          </cell>
          <cell r="AR81">
            <v>3</v>
          </cell>
          <cell r="AS81">
            <v>0</v>
          </cell>
          <cell r="AT81">
            <v>0</v>
          </cell>
          <cell r="AU81">
            <v>2</v>
          </cell>
          <cell r="AY81">
            <v>0</v>
          </cell>
          <cell r="AZ81" t="str">
            <v/>
          </cell>
        </row>
        <row r="82">
          <cell r="A82">
            <v>111931</v>
          </cell>
          <cell r="B82" t="str">
            <v>R Pereira</v>
          </cell>
          <cell r="C82" t="str">
            <v>LEI</v>
          </cell>
          <cell r="D82" t="str">
            <v>DE</v>
          </cell>
          <cell r="E82">
            <v>2</v>
          </cell>
          <cell r="F82">
            <v>3.7</v>
          </cell>
          <cell r="G82">
            <v>1</v>
          </cell>
          <cell r="H82">
            <v>18</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1</v>
          </cell>
          <cell r="AF82">
            <v>0</v>
          </cell>
          <cell r="AG82">
            <v>1</v>
          </cell>
          <cell r="AH82">
            <v>3</v>
          </cell>
          <cell r="AI82">
            <v>2</v>
          </cell>
          <cell r="AJ82">
            <v>2</v>
          </cell>
          <cell r="AK82">
            <v>0</v>
          </cell>
          <cell r="AL82">
            <v>5</v>
          </cell>
          <cell r="AM82">
            <v>3</v>
          </cell>
          <cell r="AN82">
            <v>0</v>
          </cell>
          <cell r="AO82">
            <v>0</v>
          </cell>
          <cell r="AP82">
            <v>0</v>
          </cell>
          <cell r="AQ82">
            <v>0</v>
          </cell>
          <cell r="AR82">
            <v>0</v>
          </cell>
          <cell r="AS82">
            <v>0</v>
          </cell>
          <cell r="AT82">
            <v>0</v>
          </cell>
          <cell r="AU82">
            <v>1</v>
          </cell>
          <cell r="AY82">
            <v>0</v>
          </cell>
          <cell r="AZ82" t="str">
            <v/>
          </cell>
        </row>
        <row r="83">
          <cell r="A83">
            <v>214590</v>
          </cell>
          <cell r="B83" t="str">
            <v>A Wan-Bissaka</v>
          </cell>
          <cell r="C83" t="str">
            <v>MUN</v>
          </cell>
          <cell r="D83" t="str">
            <v>DE</v>
          </cell>
          <cell r="E83">
            <v>2</v>
          </cell>
          <cell r="F83">
            <v>3.7</v>
          </cell>
          <cell r="G83">
            <v>3</v>
          </cell>
          <cell r="H83">
            <v>89</v>
          </cell>
          <cell r="I83">
            <v>0</v>
          </cell>
          <cell r="J83">
            <v>0</v>
          </cell>
          <cell r="K83">
            <v>0</v>
          </cell>
          <cell r="L83">
            <v>1</v>
          </cell>
          <cell r="M83">
            <v>0</v>
          </cell>
          <cell r="N83">
            <v>0</v>
          </cell>
          <cell r="O83">
            <v>0</v>
          </cell>
          <cell r="P83">
            <v>0</v>
          </cell>
          <cell r="Q83">
            <v>0</v>
          </cell>
          <cell r="R83">
            <v>0</v>
          </cell>
          <cell r="S83">
            <v>0</v>
          </cell>
          <cell r="T83">
            <v>0</v>
          </cell>
          <cell r="U83">
            <v>0</v>
          </cell>
          <cell r="V83">
            <v>0</v>
          </cell>
          <cell r="W83">
            <v>0</v>
          </cell>
          <cell r="X83">
            <v>0</v>
          </cell>
          <cell r="Y83">
            <v>14</v>
          </cell>
          <cell r="Z83">
            <v>7</v>
          </cell>
          <cell r="AA83">
            <v>2</v>
          </cell>
          <cell r="AB83">
            <v>2</v>
          </cell>
          <cell r="AC83">
            <v>2</v>
          </cell>
          <cell r="AD83">
            <v>2</v>
          </cell>
          <cell r="AE83">
            <v>0</v>
          </cell>
          <cell r="AF83">
            <v>3</v>
          </cell>
          <cell r="AG83">
            <v>3</v>
          </cell>
          <cell r="AH83">
            <v>0</v>
          </cell>
          <cell r="AI83">
            <v>0</v>
          </cell>
          <cell r="AJ83">
            <v>7</v>
          </cell>
          <cell r="AK83">
            <v>2</v>
          </cell>
          <cell r="AL83">
            <v>0</v>
          </cell>
          <cell r="AM83">
            <v>7</v>
          </cell>
          <cell r="AN83">
            <v>0</v>
          </cell>
          <cell r="AO83">
            <v>7</v>
          </cell>
          <cell r="AP83">
            <v>8</v>
          </cell>
          <cell r="AQ83">
            <v>2</v>
          </cell>
          <cell r="AR83">
            <v>8</v>
          </cell>
          <cell r="AS83">
            <v>7</v>
          </cell>
          <cell r="AT83">
            <v>2</v>
          </cell>
          <cell r="AU83">
            <v>3</v>
          </cell>
          <cell r="AY83">
            <v>0</v>
          </cell>
          <cell r="AZ83" t="str">
            <v/>
          </cell>
        </row>
        <row r="84">
          <cell r="A84">
            <v>55459</v>
          </cell>
          <cell r="B84" t="str">
            <v>A Cresswell</v>
          </cell>
          <cell r="C84" t="str">
            <v>WHU</v>
          </cell>
          <cell r="D84" t="str">
            <v>DE</v>
          </cell>
          <cell r="E84">
            <v>2</v>
          </cell>
          <cell r="F84">
            <v>3.6</v>
          </cell>
          <cell r="G84">
            <v>1</v>
          </cell>
          <cell r="H84">
            <v>78</v>
          </cell>
          <cell r="I84">
            <v>0</v>
          </cell>
          <cell r="J84">
            <v>1</v>
          </cell>
          <cell r="K84">
            <v>2</v>
          </cell>
          <cell r="L84">
            <v>0</v>
          </cell>
          <cell r="M84">
            <v>9</v>
          </cell>
          <cell r="N84">
            <v>0</v>
          </cell>
          <cell r="O84">
            <v>0</v>
          </cell>
          <cell r="P84">
            <v>2</v>
          </cell>
          <cell r="Q84">
            <v>6</v>
          </cell>
          <cell r="R84">
            <v>0</v>
          </cell>
          <cell r="S84">
            <v>2</v>
          </cell>
          <cell r="T84">
            <v>4</v>
          </cell>
          <cell r="U84">
            <v>7</v>
          </cell>
          <cell r="V84">
            <v>2</v>
          </cell>
          <cell r="W84">
            <v>2</v>
          </cell>
          <cell r="X84">
            <v>0</v>
          </cell>
          <cell r="Y84">
            <v>1</v>
          </cell>
          <cell r="Z84">
            <v>1</v>
          </cell>
          <cell r="AA84">
            <v>2</v>
          </cell>
          <cell r="AB84">
            <v>0</v>
          </cell>
          <cell r="AC84">
            <v>0</v>
          </cell>
          <cell r="AD84">
            <v>3</v>
          </cell>
          <cell r="AE84">
            <v>0</v>
          </cell>
          <cell r="AF84">
            <v>0</v>
          </cell>
          <cell r="AG84">
            <v>3</v>
          </cell>
          <cell r="AH84">
            <v>0</v>
          </cell>
          <cell r="AI84">
            <v>0</v>
          </cell>
          <cell r="AJ84">
            <v>0</v>
          </cell>
          <cell r="AK84">
            <v>0</v>
          </cell>
          <cell r="AL84">
            <v>0</v>
          </cell>
          <cell r="AM84">
            <v>10</v>
          </cell>
          <cell r="AN84">
            <v>0</v>
          </cell>
          <cell r="AO84">
            <v>1</v>
          </cell>
          <cell r="AP84">
            <v>12</v>
          </cell>
          <cell r="AQ84">
            <v>0</v>
          </cell>
          <cell r="AR84">
            <v>7</v>
          </cell>
          <cell r="AS84">
            <v>0</v>
          </cell>
          <cell r="AT84">
            <v>0</v>
          </cell>
          <cell r="AU84">
            <v>1</v>
          </cell>
          <cell r="AY84">
            <v>0</v>
          </cell>
          <cell r="AZ84" t="str">
            <v/>
          </cell>
        </row>
        <row r="85">
          <cell r="A85">
            <v>101188</v>
          </cell>
          <cell r="B85" t="str">
            <v>L Digne</v>
          </cell>
          <cell r="C85" t="str">
            <v>AVA</v>
          </cell>
          <cell r="D85" t="str">
            <v>DE</v>
          </cell>
          <cell r="E85">
            <v>2</v>
          </cell>
          <cell r="F85">
            <v>3.6</v>
          </cell>
          <cell r="G85">
            <v>2</v>
          </cell>
          <cell r="H85">
            <v>53</v>
          </cell>
          <cell r="I85">
            <v>1</v>
          </cell>
          <cell r="J85">
            <v>-2</v>
          </cell>
          <cell r="K85">
            <v>0</v>
          </cell>
          <cell r="L85">
            <v>0</v>
          </cell>
          <cell r="M85">
            <v>4</v>
          </cell>
          <cell r="N85">
            <v>0</v>
          </cell>
          <cell r="O85">
            <v>7</v>
          </cell>
          <cell r="P85">
            <v>0</v>
          </cell>
          <cell r="Q85">
            <v>0</v>
          </cell>
          <cell r="R85">
            <v>0</v>
          </cell>
          <cell r="S85">
            <v>0</v>
          </cell>
          <cell r="T85">
            <v>0</v>
          </cell>
          <cell r="U85">
            <v>1</v>
          </cell>
          <cell r="V85">
            <v>0</v>
          </cell>
          <cell r="W85">
            <v>7</v>
          </cell>
          <cell r="X85">
            <v>2</v>
          </cell>
          <cell r="Y85">
            <v>0</v>
          </cell>
          <cell r="Z85">
            <v>9</v>
          </cell>
          <cell r="AA85">
            <v>2</v>
          </cell>
          <cell r="AB85">
            <v>0</v>
          </cell>
          <cell r="AC85">
            <v>0</v>
          </cell>
          <cell r="AD85">
            <v>0</v>
          </cell>
          <cell r="AE85">
            <v>0</v>
          </cell>
          <cell r="AF85">
            <v>-1</v>
          </cell>
          <cell r="AG85">
            <v>7</v>
          </cell>
          <cell r="AH85">
            <v>3</v>
          </cell>
          <cell r="AI85">
            <v>0</v>
          </cell>
          <cell r="AJ85">
            <v>1</v>
          </cell>
          <cell r="AK85">
            <v>0</v>
          </cell>
          <cell r="AL85">
            <v>2</v>
          </cell>
          <cell r="AM85">
            <v>1</v>
          </cell>
          <cell r="AN85">
            <v>0</v>
          </cell>
          <cell r="AO85">
            <v>1</v>
          </cell>
          <cell r="AP85">
            <v>3</v>
          </cell>
          <cell r="AQ85">
            <v>2</v>
          </cell>
          <cell r="AR85">
            <v>0</v>
          </cell>
          <cell r="AS85">
            <v>1</v>
          </cell>
          <cell r="AT85">
            <v>0</v>
          </cell>
          <cell r="AU85">
            <v>2</v>
          </cell>
          <cell r="AY85">
            <v>0</v>
          </cell>
          <cell r="AZ85" t="str">
            <v/>
          </cell>
        </row>
        <row r="86">
          <cell r="A86">
            <v>171287</v>
          </cell>
          <cell r="B86" t="str">
            <v>J Gomez</v>
          </cell>
          <cell r="C86" t="str">
            <v>LIV</v>
          </cell>
          <cell r="D86" t="str">
            <v>DE</v>
          </cell>
          <cell r="E86">
            <v>2</v>
          </cell>
          <cell r="F86">
            <v>3.6</v>
          </cell>
          <cell r="G86">
            <v>-1</v>
          </cell>
          <cell r="H86">
            <v>74</v>
          </cell>
          <cell r="I86">
            <v>0</v>
          </cell>
          <cell r="J86">
            <v>0</v>
          </cell>
          <cell r="K86">
            <v>1</v>
          </cell>
          <cell r="L86">
            <v>8</v>
          </cell>
          <cell r="M86">
            <v>9</v>
          </cell>
          <cell r="N86">
            <v>0</v>
          </cell>
          <cell r="O86">
            <v>0</v>
          </cell>
          <cell r="P86">
            <v>0</v>
          </cell>
          <cell r="Q86">
            <v>0</v>
          </cell>
          <cell r="R86">
            <v>0</v>
          </cell>
          <cell r="S86">
            <v>0</v>
          </cell>
          <cell r="T86">
            <v>15</v>
          </cell>
          <cell r="U86">
            <v>1</v>
          </cell>
          <cell r="V86">
            <v>0</v>
          </cell>
          <cell r="W86">
            <v>3</v>
          </cell>
          <cell r="X86">
            <v>0</v>
          </cell>
          <cell r="Y86">
            <v>2</v>
          </cell>
          <cell r="Z86">
            <v>1</v>
          </cell>
          <cell r="AA86">
            <v>1</v>
          </cell>
          <cell r="AB86">
            <v>13</v>
          </cell>
          <cell r="AC86">
            <v>0</v>
          </cell>
          <cell r="AD86">
            <v>0</v>
          </cell>
          <cell r="AE86">
            <v>0</v>
          </cell>
          <cell r="AF86">
            <v>14</v>
          </cell>
          <cell r="AG86">
            <v>0</v>
          </cell>
          <cell r="AH86">
            <v>0</v>
          </cell>
          <cell r="AI86">
            <v>0</v>
          </cell>
          <cell r="AJ86">
            <v>0</v>
          </cell>
          <cell r="AK86">
            <v>0</v>
          </cell>
          <cell r="AL86">
            <v>0</v>
          </cell>
          <cell r="AM86">
            <v>7</v>
          </cell>
          <cell r="AN86">
            <v>0</v>
          </cell>
          <cell r="AO86">
            <v>0</v>
          </cell>
          <cell r="AP86">
            <v>0</v>
          </cell>
          <cell r="AQ86">
            <v>0</v>
          </cell>
          <cell r="AR86">
            <v>0</v>
          </cell>
          <cell r="AS86">
            <v>0</v>
          </cell>
          <cell r="AT86">
            <v>0</v>
          </cell>
          <cell r="AU86">
            <v>-1</v>
          </cell>
          <cell r="AY86">
            <v>0</v>
          </cell>
          <cell r="AZ86" t="str">
            <v/>
          </cell>
        </row>
        <row r="87">
          <cell r="A87">
            <v>184667</v>
          </cell>
          <cell r="B87" t="str">
            <v>V Lindelöf</v>
          </cell>
          <cell r="C87" t="str">
            <v>MUN</v>
          </cell>
          <cell r="D87" t="str">
            <v>DE</v>
          </cell>
          <cell r="E87">
            <v>2</v>
          </cell>
          <cell r="F87">
            <v>3.6</v>
          </cell>
          <cell r="G87">
            <v>3</v>
          </cell>
          <cell r="H87">
            <v>71</v>
          </cell>
          <cell r="I87">
            <v>0</v>
          </cell>
          <cell r="J87">
            <v>0</v>
          </cell>
          <cell r="K87">
            <v>0</v>
          </cell>
          <cell r="L87">
            <v>0</v>
          </cell>
          <cell r="M87">
            <v>0</v>
          </cell>
          <cell r="N87">
            <v>0</v>
          </cell>
          <cell r="O87">
            <v>0</v>
          </cell>
          <cell r="P87">
            <v>0</v>
          </cell>
          <cell r="Q87">
            <v>0</v>
          </cell>
          <cell r="R87">
            <v>-1</v>
          </cell>
          <cell r="S87">
            <v>2</v>
          </cell>
          <cell r="T87">
            <v>1</v>
          </cell>
          <cell r="U87">
            <v>0</v>
          </cell>
          <cell r="V87">
            <v>0</v>
          </cell>
          <cell r="W87">
            <v>0</v>
          </cell>
          <cell r="X87">
            <v>2</v>
          </cell>
          <cell r="Y87">
            <v>0</v>
          </cell>
          <cell r="Z87">
            <v>7</v>
          </cell>
          <cell r="AA87">
            <v>0</v>
          </cell>
          <cell r="AB87">
            <v>0</v>
          </cell>
          <cell r="AC87">
            <v>2</v>
          </cell>
          <cell r="AD87">
            <v>1</v>
          </cell>
          <cell r="AE87">
            <v>1</v>
          </cell>
          <cell r="AF87">
            <v>0</v>
          </cell>
          <cell r="AG87">
            <v>7</v>
          </cell>
          <cell r="AH87">
            <v>2</v>
          </cell>
          <cell r="AI87">
            <v>0</v>
          </cell>
          <cell r="AJ87">
            <v>0</v>
          </cell>
          <cell r="AK87">
            <v>0</v>
          </cell>
          <cell r="AL87">
            <v>0</v>
          </cell>
          <cell r="AM87">
            <v>4</v>
          </cell>
          <cell r="AN87">
            <v>0</v>
          </cell>
          <cell r="AO87">
            <v>7</v>
          </cell>
          <cell r="AP87">
            <v>6</v>
          </cell>
          <cell r="AQ87">
            <v>9</v>
          </cell>
          <cell r="AR87">
            <v>9</v>
          </cell>
          <cell r="AS87">
            <v>7</v>
          </cell>
          <cell r="AT87">
            <v>2</v>
          </cell>
          <cell r="AU87">
            <v>3</v>
          </cell>
          <cell r="AY87">
            <v>0</v>
          </cell>
          <cell r="AZ87" t="str">
            <v/>
          </cell>
        </row>
        <row r="88">
          <cell r="A88">
            <v>192895</v>
          </cell>
          <cell r="B88" t="str">
            <v>K Tierney</v>
          </cell>
          <cell r="C88" t="str">
            <v>ARS</v>
          </cell>
          <cell r="D88" t="str">
            <v>DE</v>
          </cell>
          <cell r="E88">
            <v>2</v>
          </cell>
          <cell r="F88">
            <v>3.6</v>
          </cell>
          <cell r="G88">
            <v>3</v>
          </cell>
          <cell r="H88">
            <v>66</v>
          </cell>
          <cell r="I88">
            <v>3</v>
          </cell>
          <cell r="J88">
            <v>1</v>
          </cell>
          <cell r="K88">
            <v>3</v>
          </cell>
          <cell r="L88">
            <v>2</v>
          </cell>
          <cell r="M88">
            <v>2</v>
          </cell>
          <cell r="N88">
            <v>0</v>
          </cell>
          <cell r="O88">
            <v>0</v>
          </cell>
          <cell r="P88">
            <v>7</v>
          </cell>
          <cell r="Q88">
            <v>1</v>
          </cell>
          <cell r="R88">
            <v>0</v>
          </cell>
          <cell r="S88">
            <v>1</v>
          </cell>
          <cell r="T88">
            <v>3</v>
          </cell>
          <cell r="U88">
            <v>1</v>
          </cell>
          <cell r="V88">
            <v>3</v>
          </cell>
          <cell r="W88">
            <v>3</v>
          </cell>
          <cell r="X88">
            <v>0</v>
          </cell>
          <cell r="Y88">
            <v>2</v>
          </cell>
          <cell r="Z88">
            <v>0</v>
          </cell>
          <cell r="AA88">
            <v>7</v>
          </cell>
          <cell r="AB88">
            <v>3</v>
          </cell>
          <cell r="AC88">
            <v>2</v>
          </cell>
          <cell r="AD88">
            <v>0</v>
          </cell>
          <cell r="AE88">
            <v>0</v>
          </cell>
          <cell r="AF88">
            <v>1</v>
          </cell>
          <cell r="AG88">
            <v>0</v>
          </cell>
          <cell r="AH88">
            <v>3</v>
          </cell>
          <cell r="AI88">
            <v>0</v>
          </cell>
          <cell r="AJ88">
            <v>3</v>
          </cell>
          <cell r="AK88">
            <v>4</v>
          </cell>
          <cell r="AL88">
            <v>1</v>
          </cell>
          <cell r="AM88">
            <v>0</v>
          </cell>
          <cell r="AN88">
            <v>1</v>
          </cell>
          <cell r="AO88">
            <v>1</v>
          </cell>
          <cell r="AP88">
            <v>0</v>
          </cell>
          <cell r="AQ88">
            <v>1</v>
          </cell>
          <cell r="AR88">
            <v>3</v>
          </cell>
          <cell r="AS88">
            <v>1</v>
          </cell>
          <cell r="AT88">
            <v>0</v>
          </cell>
          <cell r="AU88">
            <v>3</v>
          </cell>
          <cell r="AY88">
            <v>0</v>
          </cell>
          <cell r="AZ88" t="str">
            <v/>
          </cell>
        </row>
        <row r="89">
          <cell r="A89">
            <v>221632</v>
          </cell>
          <cell r="B89" t="str">
            <v>C Romero</v>
          </cell>
          <cell r="C89" t="str">
            <v>TOT</v>
          </cell>
          <cell r="D89" t="str">
            <v>DE</v>
          </cell>
          <cell r="E89">
            <v>2</v>
          </cell>
          <cell r="F89">
            <v>3.6</v>
          </cell>
          <cell r="G89">
            <v>0</v>
          </cell>
          <cell r="H89">
            <v>64</v>
          </cell>
          <cell r="I89">
            <v>2</v>
          </cell>
          <cell r="J89">
            <v>0</v>
          </cell>
          <cell r="K89">
            <v>1</v>
          </cell>
          <cell r="L89">
            <v>0</v>
          </cell>
          <cell r="M89">
            <v>1</v>
          </cell>
          <cell r="N89">
            <v>0</v>
          </cell>
          <cell r="O89">
            <v>1</v>
          </cell>
          <cell r="P89">
            <v>0</v>
          </cell>
          <cell r="Q89">
            <v>0</v>
          </cell>
          <cell r="R89">
            <v>7</v>
          </cell>
          <cell r="S89">
            <v>7</v>
          </cell>
          <cell r="T89">
            <v>1</v>
          </cell>
          <cell r="U89">
            <v>0</v>
          </cell>
          <cell r="V89">
            <v>0</v>
          </cell>
          <cell r="W89">
            <v>0</v>
          </cell>
          <cell r="X89">
            <v>0</v>
          </cell>
          <cell r="Y89">
            <v>0</v>
          </cell>
          <cell r="Z89">
            <v>7</v>
          </cell>
          <cell r="AA89">
            <v>0</v>
          </cell>
          <cell r="AB89">
            <v>-2</v>
          </cell>
          <cell r="AC89">
            <v>6</v>
          </cell>
          <cell r="AD89">
            <v>0</v>
          </cell>
          <cell r="AE89">
            <v>4</v>
          </cell>
          <cell r="AF89">
            <v>0</v>
          </cell>
          <cell r="AG89">
            <v>7</v>
          </cell>
          <cell r="AH89">
            <v>9</v>
          </cell>
          <cell r="AI89">
            <v>2</v>
          </cell>
          <cell r="AJ89">
            <v>0</v>
          </cell>
          <cell r="AK89">
            <v>0</v>
          </cell>
          <cell r="AL89">
            <v>0</v>
          </cell>
          <cell r="AM89">
            <v>5</v>
          </cell>
          <cell r="AN89">
            <v>0</v>
          </cell>
          <cell r="AO89">
            <v>0</v>
          </cell>
          <cell r="AP89">
            <v>-3</v>
          </cell>
          <cell r="AQ89">
            <v>9</v>
          </cell>
          <cell r="AR89">
            <v>0</v>
          </cell>
          <cell r="AS89">
            <v>0</v>
          </cell>
          <cell r="AT89">
            <v>0</v>
          </cell>
          <cell r="AU89">
            <v>0</v>
          </cell>
          <cell r="AY89">
            <v>0</v>
          </cell>
          <cell r="AZ89" t="str">
            <v/>
          </cell>
        </row>
        <row r="90">
          <cell r="A90">
            <v>94147</v>
          </cell>
          <cell r="B90" t="str">
            <v>C Coady</v>
          </cell>
          <cell r="C90" t="str">
            <v>EVE</v>
          </cell>
          <cell r="D90" t="str">
            <v>DE</v>
          </cell>
          <cell r="E90">
            <v>2</v>
          </cell>
          <cell r="F90">
            <v>3.5</v>
          </cell>
          <cell r="G90">
            <v>7</v>
          </cell>
          <cell r="H90">
            <v>78</v>
          </cell>
          <cell r="I90">
            <v>0</v>
          </cell>
          <cell r="J90">
            <v>2</v>
          </cell>
          <cell r="K90">
            <v>2</v>
          </cell>
          <cell r="L90">
            <v>5</v>
          </cell>
          <cell r="M90">
            <v>9</v>
          </cell>
          <cell r="N90">
            <v>0</v>
          </cell>
          <cell r="O90">
            <v>0</v>
          </cell>
          <cell r="P90">
            <v>6</v>
          </cell>
          <cell r="Q90">
            <v>7</v>
          </cell>
          <cell r="R90">
            <v>0</v>
          </cell>
          <cell r="S90">
            <v>2</v>
          </cell>
          <cell r="T90">
            <v>9</v>
          </cell>
          <cell r="U90">
            <v>7</v>
          </cell>
          <cell r="V90">
            <v>1</v>
          </cell>
          <cell r="W90">
            <v>0</v>
          </cell>
          <cell r="X90">
            <v>0</v>
          </cell>
          <cell r="Y90">
            <v>2</v>
          </cell>
          <cell r="Z90">
            <v>1</v>
          </cell>
          <cell r="AA90">
            <v>1</v>
          </cell>
          <cell r="AB90">
            <v>1</v>
          </cell>
          <cell r="AC90">
            <v>0</v>
          </cell>
          <cell r="AD90">
            <v>7</v>
          </cell>
          <cell r="AE90">
            <v>0</v>
          </cell>
          <cell r="AF90">
            <v>7</v>
          </cell>
          <cell r="AG90">
            <v>1</v>
          </cell>
          <cell r="AH90">
            <v>0</v>
          </cell>
          <cell r="AI90">
            <v>0</v>
          </cell>
          <cell r="AJ90">
            <v>0</v>
          </cell>
          <cell r="AK90">
            <v>0</v>
          </cell>
          <cell r="AL90">
            <v>0</v>
          </cell>
          <cell r="AM90">
            <v>0</v>
          </cell>
          <cell r="AN90">
            <v>0</v>
          </cell>
          <cell r="AO90">
            <v>0</v>
          </cell>
          <cell r="AP90">
            <v>0</v>
          </cell>
          <cell r="AQ90">
            <v>0</v>
          </cell>
          <cell r="AR90">
            <v>0</v>
          </cell>
          <cell r="AS90">
            <v>1</v>
          </cell>
          <cell r="AT90">
            <v>0</v>
          </cell>
          <cell r="AU90">
            <v>7</v>
          </cell>
          <cell r="AY90">
            <v>0</v>
          </cell>
          <cell r="AZ90" t="str">
            <v/>
          </cell>
        </row>
        <row r="91">
          <cell r="A91">
            <v>199249</v>
          </cell>
          <cell r="B91" t="str">
            <v>S Reguilón*</v>
          </cell>
          <cell r="C91" t="str">
            <v>TOT</v>
          </cell>
          <cell r="D91" t="str">
            <v>DE</v>
          </cell>
          <cell r="E91">
            <v>2</v>
          </cell>
          <cell r="F91">
            <v>3.5</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Y91">
            <v>0</v>
          </cell>
          <cell r="AZ91" t="str">
            <v/>
          </cell>
        </row>
        <row r="92">
          <cell r="A92">
            <v>199796</v>
          </cell>
          <cell r="B92" t="str">
            <v>M Cash</v>
          </cell>
          <cell r="C92" t="str">
            <v>AVA</v>
          </cell>
          <cell r="D92" t="str">
            <v>DE</v>
          </cell>
          <cell r="E92">
            <v>2</v>
          </cell>
          <cell r="F92">
            <v>3.5</v>
          </cell>
          <cell r="G92">
            <v>1</v>
          </cell>
          <cell r="H92">
            <v>62</v>
          </cell>
          <cell r="I92">
            <v>1</v>
          </cell>
          <cell r="J92">
            <v>2</v>
          </cell>
          <cell r="K92">
            <v>0</v>
          </cell>
          <cell r="L92">
            <v>0</v>
          </cell>
          <cell r="M92">
            <v>3</v>
          </cell>
          <cell r="N92">
            <v>0</v>
          </cell>
          <cell r="O92">
            <v>0</v>
          </cell>
          <cell r="P92">
            <v>0</v>
          </cell>
          <cell r="Q92">
            <v>0</v>
          </cell>
          <cell r="R92">
            <v>0</v>
          </cell>
          <cell r="S92">
            <v>2</v>
          </cell>
          <cell r="T92">
            <v>1</v>
          </cell>
          <cell r="U92">
            <v>6</v>
          </cell>
          <cell r="V92">
            <v>0</v>
          </cell>
          <cell r="W92">
            <v>2</v>
          </cell>
          <cell r="X92">
            <v>1</v>
          </cell>
          <cell r="Y92">
            <v>0</v>
          </cell>
          <cell r="Z92">
            <v>5</v>
          </cell>
          <cell r="AA92">
            <v>2</v>
          </cell>
          <cell r="AB92">
            <v>3</v>
          </cell>
          <cell r="AC92">
            <v>0</v>
          </cell>
          <cell r="AD92">
            <v>1</v>
          </cell>
          <cell r="AE92">
            <v>0</v>
          </cell>
          <cell r="AF92">
            <v>3</v>
          </cell>
          <cell r="AG92">
            <v>7</v>
          </cell>
          <cell r="AH92">
            <v>10</v>
          </cell>
          <cell r="AI92">
            <v>0</v>
          </cell>
          <cell r="AJ92">
            <v>9</v>
          </cell>
          <cell r="AK92">
            <v>0</v>
          </cell>
          <cell r="AL92">
            <v>0</v>
          </cell>
          <cell r="AM92">
            <v>0</v>
          </cell>
          <cell r="AN92">
            <v>0</v>
          </cell>
          <cell r="AO92">
            <v>0</v>
          </cell>
          <cell r="AP92">
            <v>0</v>
          </cell>
          <cell r="AQ92">
            <v>0</v>
          </cell>
          <cell r="AR92">
            <v>1</v>
          </cell>
          <cell r="AS92">
            <v>2</v>
          </cell>
          <cell r="AT92">
            <v>0</v>
          </cell>
          <cell r="AU92">
            <v>1</v>
          </cell>
          <cell r="AY92">
            <v>0</v>
          </cell>
          <cell r="AZ92" t="str">
            <v/>
          </cell>
        </row>
        <row r="93">
          <cell r="A93">
            <v>226597</v>
          </cell>
          <cell r="B93" t="str">
            <v>G Magalhães</v>
          </cell>
          <cell r="C93" t="str">
            <v>ARS</v>
          </cell>
          <cell r="D93" t="str">
            <v>DE</v>
          </cell>
          <cell r="E93">
            <v>2</v>
          </cell>
          <cell r="F93">
            <v>3.5</v>
          </cell>
          <cell r="G93">
            <v>7</v>
          </cell>
          <cell r="H93">
            <v>146</v>
          </cell>
          <cell r="I93">
            <v>7</v>
          </cell>
          <cell r="J93">
            <v>1</v>
          </cell>
          <cell r="K93">
            <v>7</v>
          </cell>
          <cell r="L93">
            <v>7</v>
          </cell>
          <cell r="M93">
            <v>2</v>
          </cell>
          <cell r="N93">
            <v>0</v>
          </cell>
          <cell r="O93">
            <v>0</v>
          </cell>
          <cell r="P93">
            <v>7</v>
          </cell>
          <cell r="Q93">
            <v>2</v>
          </cell>
          <cell r="R93">
            <v>0</v>
          </cell>
          <cell r="S93">
            <v>1</v>
          </cell>
          <cell r="T93">
            <v>6</v>
          </cell>
          <cell r="U93">
            <v>2</v>
          </cell>
          <cell r="V93">
            <v>7</v>
          </cell>
          <cell r="W93">
            <v>18</v>
          </cell>
          <cell r="X93">
            <v>0</v>
          </cell>
          <cell r="Y93">
            <v>2</v>
          </cell>
          <cell r="Z93">
            <v>7</v>
          </cell>
          <cell r="AA93">
            <v>7</v>
          </cell>
          <cell r="AB93">
            <v>6</v>
          </cell>
          <cell r="AC93">
            <v>3</v>
          </cell>
          <cell r="AD93">
            <v>2</v>
          </cell>
          <cell r="AE93">
            <v>2</v>
          </cell>
          <cell r="AF93">
            <v>1</v>
          </cell>
          <cell r="AG93">
            <v>7</v>
          </cell>
          <cell r="AH93">
            <v>8</v>
          </cell>
          <cell r="AI93">
            <v>0</v>
          </cell>
          <cell r="AJ93">
            <v>12</v>
          </cell>
          <cell r="AK93">
            <v>2</v>
          </cell>
          <cell r="AL93">
            <v>2</v>
          </cell>
          <cell r="AM93">
            <v>0</v>
          </cell>
          <cell r="AN93">
            <v>1</v>
          </cell>
          <cell r="AO93">
            <v>1</v>
          </cell>
          <cell r="AP93">
            <v>-1</v>
          </cell>
          <cell r="AQ93">
            <v>2</v>
          </cell>
          <cell r="AR93">
            <v>7</v>
          </cell>
          <cell r="AS93">
            <v>1</v>
          </cell>
          <cell r="AT93">
            <v>0</v>
          </cell>
          <cell r="AU93">
            <v>7</v>
          </cell>
          <cell r="AY93">
            <v>0</v>
          </cell>
          <cell r="AZ93" t="str">
            <v/>
          </cell>
        </row>
        <row r="94">
          <cell r="A94">
            <v>37642</v>
          </cell>
          <cell r="B94" t="str">
            <v>J Evans</v>
          </cell>
          <cell r="C94" t="str">
            <v>LEI</v>
          </cell>
          <cell r="D94" t="str">
            <v>DE</v>
          </cell>
          <cell r="E94">
            <v>2</v>
          </cell>
          <cell r="F94">
            <v>3.4</v>
          </cell>
          <cell r="G94">
            <v>1</v>
          </cell>
          <cell r="H94">
            <v>16</v>
          </cell>
          <cell r="I94">
            <v>0</v>
          </cell>
          <cell r="J94">
            <v>0</v>
          </cell>
          <cell r="K94">
            <v>1</v>
          </cell>
          <cell r="L94">
            <v>1</v>
          </cell>
          <cell r="M94">
            <v>2</v>
          </cell>
          <cell r="N94">
            <v>-2</v>
          </cell>
          <cell r="O94">
            <v>-3</v>
          </cell>
          <cell r="P94">
            <v>0</v>
          </cell>
          <cell r="Q94">
            <v>0</v>
          </cell>
          <cell r="R94">
            <v>8</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1</v>
          </cell>
          <cell r="AJ94">
            <v>0</v>
          </cell>
          <cell r="AK94">
            <v>0</v>
          </cell>
          <cell r="AL94">
            <v>0</v>
          </cell>
          <cell r="AM94">
            <v>0</v>
          </cell>
          <cell r="AN94">
            <v>0</v>
          </cell>
          <cell r="AO94">
            <v>0</v>
          </cell>
          <cell r="AP94">
            <v>0</v>
          </cell>
          <cell r="AQ94">
            <v>0</v>
          </cell>
          <cell r="AR94">
            <v>0</v>
          </cell>
          <cell r="AS94">
            <v>0</v>
          </cell>
          <cell r="AT94">
            <v>7</v>
          </cell>
          <cell r="AU94">
            <v>1</v>
          </cell>
          <cell r="AY94">
            <v>0</v>
          </cell>
          <cell r="AZ94" t="str">
            <v/>
          </cell>
        </row>
        <row r="95">
          <cell r="A95">
            <v>83299</v>
          </cell>
          <cell r="B95" t="str">
            <v>L Dunk</v>
          </cell>
          <cell r="C95" t="str">
            <v>BHA</v>
          </cell>
          <cell r="D95" t="str">
            <v>DE</v>
          </cell>
          <cell r="E95">
            <v>2</v>
          </cell>
          <cell r="F95">
            <v>3.4</v>
          </cell>
          <cell r="G95">
            <v>0</v>
          </cell>
          <cell r="H95">
            <v>134</v>
          </cell>
          <cell r="I95">
            <v>0</v>
          </cell>
          <cell r="J95">
            <v>9</v>
          </cell>
          <cell r="K95">
            <v>0</v>
          </cell>
          <cell r="L95">
            <v>14</v>
          </cell>
          <cell r="M95">
            <v>-2</v>
          </cell>
          <cell r="N95">
            <v>1</v>
          </cell>
          <cell r="O95">
            <v>0</v>
          </cell>
          <cell r="P95">
            <v>0</v>
          </cell>
          <cell r="Q95">
            <v>0</v>
          </cell>
          <cell r="R95">
            <v>2</v>
          </cell>
          <cell r="S95">
            <v>1</v>
          </cell>
          <cell r="T95">
            <v>7</v>
          </cell>
          <cell r="U95">
            <v>2</v>
          </cell>
          <cell r="V95">
            <v>1</v>
          </cell>
          <cell r="W95">
            <v>0</v>
          </cell>
          <cell r="X95">
            <v>1</v>
          </cell>
          <cell r="Y95">
            <v>4</v>
          </cell>
          <cell r="Z95">
            <v>2</v>
          </cell>
          <cell r="AA95">
            <v>6</v>
          </cell>
          <cell r="AB95">
            <v>1</v>
          </cell>
          <cell r="AC95">
            <v>0</v>
          </cell>
          <cell r="AD95">
            <v>12</v>
          </cell>
          <cell r="AE95">
            <v>2</v>
          </cell>
          <cell r="AF95">
            <v>2</v>
          </cell>
          <cell r="AG95">
            <v>0</v>
          </cell>
          <cell r="AH95">
            <v>14</v>
          </cell>
          <cell r="AI95">
            <v>1</v>
          </cell>
          <cell r="AJ95">
            <v>7</v>
          </cell>
          <cell r="AK95">
            <v>7</v>
          </cell>
          <cell r="AL95">
            <v>0</v>
          </cell>
          <cell r="AM95">
            <v>13</v>
          </cell>
          <cell r="AN95">
            <v>2</v>
          </cell>
          <cell r="AO95">
            <v>0</v>
          </cell>
          <cell r="AP95">
            <v>14</v>
          </cell>
          <cell r="AQ95">
            <v>6</v>
          </cell>
          <cell r="AR95">
            <v>-3</v>
          </cell>
          <cell r="AS95">
            <v>6</v>
          </cell>
          <cell r="AT95">
            <v>2</v>
          </cell>
          <cell r="AU95">
            <v>0</v>
          </cell>
          <cell r="AY95">
            <v>0</v>
          </cell>
          <cell r="AZ95" t="str">
            <v/>
          </cell>
        </row>
        <row r="96">
          <cell r="A96">
            <v>87835</v>
          </cell>
          <cell r="B96" t="str">
            <v>M Doherty*</v>
          </cell>
          <cell r="C96" t="str">
            <v>TOT</v>
          </cell>
          <cell r="D96" t="str">
            <v>DE</v>
          </cell>
          <cell r="E96">
            <v>2</v>
          </cell>
          <cell r="F96">
            <v>3.4</v>
          </cell>
          <cell r="G96">
            <v>0</v>
          </cell>
          <cell r="H96">
            <v>42</v>
          </cell>
          <cell r="I96">
            <v>1</v>
          </cell>
          <cell r="J96">
            <v>0</v>
          </cell>
          <cell r="K96">
            <v>0</v>
          </cell>
          <cell r="L96">
            <v>0</v>
          </cell>
          <cell r="M96">
            <v>0</v>
          </cell>
          <cell r="N96">
            <v>0</v>
          </cell>
          <cell r="O96">
            <v>0</v>
          </cell>
          <cell r="P96">
            <v>0</v>
          </cell>
          <cell r="Q96">
            <v>1</v>
          </cell>
          <cell r="R96">
            <v>7</v>
          </cell>
          <cell r="S96">
            <v>7</v>
          </cell>
          <cell r="T96">
            <v>1</v>
          </cell>
          <cell r="U96">
            <v>1</v>
          </cell>
          <cell r="V96">
            <v>0</v>
          </cell>
          <cell r="W96">
            <v>2</v>
          </cell>
          <cell r="X96">
            <v>0</v>
          </cell>
          <cell r="Y96">
            <v>1</v>
          </cell>
          <cell r="Z96">
            <v>13</v>
          </cell>
          <cell r="AA96">
            <v>0</v>
          </cell>
          <cell r="AB96">
            <v>1</v>
          </cell>
          <cell r="AC96">
            <v>7</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Y96">
            <v>0</v>
          </cell>
          <cell r="AZ96" t="str">
            <v/>
          </cell>
        </row>
        <row r="97">
          <cell r="A97">
            <v>152590</v>
          </cell>
          <cell r="B97" t="str">
            <v>A Telles*</v>
          </cell>
          <cell r="C97" t="str">
            <v>MUN</v>
          </cell>
          <cell r="D97" t="str">
            <v>DE</v>
          </cell>
          <cell r="E97">
            <v>2</v>
          </cell>
          <cell r="F97">
            <v>3.4</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Y97">
            <v>0</v>
          </cell>
          <cell r="AZ97" t="str">
            <v/>
          </cell>
        </row>
        <row r="98">
          <cell r="A98">
            <v>179268</v>
          </cell>
          <cell r="B98" t="str">
            <v>M Cucurella</v>
          </cell>
          <cell r="C98" t="str">
            <v>CHE</v>
          </cell>
          <cell r="D98" t="str">
            <v>DE</v>
          </cell>
          <cell r="E98">
            <v>2</v>
          </cell>
          <cell r="F98">
            <v>3.4</v>
          </cell>
          <cell r="G98">
            <v>0</v>
          </cell>
          <cell r="H98">
            <v>74</v>
          </cell>
          <cell r="I98">
            <v>2</v>
          </cell>
          <cell r="J98">
            <v>0</v>
          </cell>
          <cell r="K98">
            <v>4</v>
          </cell>
          <cell r="L98">
            <v>5</v>
          </cell>
          <cell r="M98">
            <v>2</v>
          </cell>
          <cell r="N98">
            <v>0</v>
          </cell>
          <cell r="O98">
            <v>0</v>
          </cell>
          <cell r="P98">
            <v>0</v>
          </cell>
          <cell r="Q98">
            <v>0</v>
          </cell>
          <cell r="R98">
            <v>7</v>
          </cell>
          <cell r="S98">
            <v>0</v>
          </cell>
          <cell r="T98">
            <v>13</v>
          </cell>
          <cell r="U98">
            <v>0</v>
          </cell>
          <cell r="V98">
            <v>0</v>
          </cell>
          <cell r="W98">
            <v>3</v>
          </cell>
          <cell r="X98">
            <v>0</v>
          </cell>
          <cell r="Y98">
            <v>7</v>
          </cell>
          <cell r="Z98">
            <v>4</v>
          </cell>
          <cell r="AA98">
            <v>1</v>
          </cell>
          <cell r="AB98">
            <v>7</v>
          </cell>
          <cell r="AC98">
            <v>0</v>
          </cell>
          <cell r="AD98">
            <v>7</v>
          </cell>
          <cell r="AE98">
            <v>2</v>
          </cell>
          <cell r="AF98">
            <v>0</v>
          </cell>
          <cell r="AG98">
            <v>0</v>
          </cell>
          <cell r="AH98">
            <v>0</v>
          </cell>
          <cell r="AI98">
            <v>1</v>
          </cell>
          <cell r="AJ98">
            <v>0</v>
          </cell>
          <cell r="AK98">
            <v>0</v>
          </cell>
          <cell r="AL98">
            <v>1</v>
          </cell>
          <cell r="AM98">
            <v>8</v>
          </cell>
          <cell r="AN98">
            <v>0</v>
          </cell>
          <cell r="AO98">
            <v>0</v>
          </cell>
          <cell r="AP98">
            <v>0</v>
          </cell>
          <cell r="AQ98">
            <v>0</v>
          </cell>
          <cell r="AR98">
            <v>0</v>
          </cell>
          <cell r="AS98">
            <v>0</v>
          </cell>
          <cell r="AT98">
            <v>0</v>
          </cell>
          <cell r="AU98">
            <v>0</v>
          </cell>
          <cell r="AY98">
            <v>0</v>
          </cell>
          <cell r="AZ98" t="str">
            <v/>
          </cell>
        </row>
        <row r="99">
          <cell r="A99">
            <v>198869</v>
          </cell>
          <cell r="B99" t="str">
            <v>B White</v>
          </cell>
          <cell r="C99" t="str">
            <v>ARS</v>
          </cell>
          <cell r="D99" t="str">
            <v>DE</v>
          </cell>
          <cell r="E99">
            <v>2</v>
          </cell>
          <cell r="F99">
            <v>3.4</v>
          </cell>
          <cell r="G99">
            <v>7</v>
          </cell>
          <cell r="H99">
            <v>153</v>
          </cell>
          <cell r="I99">
            <v>6</v>
          </cell>
          <cell r="J99">
            <v>1</v>
          </cell>
          <cell r="K99">
            <v>7</v>
          </cell>
          <cell r="L99">
            <v>1</v>
          </cell>
          <cell r="M99">
            <v>2</v>
          </cell>
          <cell r="N99">
            <v>0</v>
          </cell>
          <cell r="O99">
            <v>0</v>
          </cell>
          <cell r="P99">
            <v>7</v>
          </cell>
          <cell r="Q99">
            <v>5</v>
          </cell>
          <cell r="R99">
            <v>0</v>
          </cell>
          <cell r="S99">
            <v>1</v>
          </cell>
          <cell r="T99">
            <v>7</v>
          </cell>
          <cell r="U99">
            <v>5</v>
          </cell>
          <cell r="V99">
            <v>7</v>
          </cell>
          <cell r="W99">
            <v>13</v>
          </cell>
          <cell r="X99">
            <v>0</v>
          </cell>
          <cell r="Y99">
            <v>4</v>
          </cell>
          <cell r="Z99">
            <v>7</v>
          </cell>
          <cell r="AA99">
            <v>3</v>
          </cell>
          <cell r="AB99">
            <v>7</v>
          </cell>
          <cell r="AC99">
            <v>1</v>
          </cell>
          <cell r="AD99">
            <v>2</v>
          </cell>
          <cell r="AE99">
            <v>2</v>
          </cell>
          <cell r="AF99">
            <v>2</v>
          </cell>
          <cell r="AG99">
            <v>7</v>
          </cell>
          <cell r="AH99">
            <v>13</v>
          </cell>
          <cell r="AI99">
            <v>0</v>
          </cell>
          <cell r="AJ99">
            <v>7</v>
          </cell>
          <cell r="AK99">
            <v>5</v>
          </cell>
          <cell r="AL99">
            <v>7</v>
          </cell>
          <cell r="AM99">
            <v>0</v>
          </cell>
          <cell r="AN99">
            <v>0</v>
          </cell>
          <cell r="AO99">
            <v>7</v>
          </cell>
          <cell r="AP99">
            <v>-1</v>
          </cell>
          <cell r="AQ99">
            <v>2</v>
          </cell>
          <cell r="AR99">
            <v>7</v>
          </cell>
          <cell r="AS99">
            <v>2</v>
          </cell>
          <cell r="AT99">
            <v>0</v>
          </cell>
          <cell r="AU99">
            <v>7</v>
          </cell>
          <cell r="AY99">
            <v>0</v>
          </cell>
          <cell r="AZ99" t="str">
            <v/>
          </cell>
        </row>
        <row r="100">
          <cell r="A100">
            <v>17761</v>
          </cell>
          <cell r="B100" t="str">
            <v>J Tarkowski</v>
          </cell>
          <cell r="C100" t="str">
            <v>EVE</v>
          </cell>
          <cell r="D100" t="str">
            <v>DE</v>
          </cell>
          <cell r="E100">
            <v>2</v>
          </cell>
          <cell r="F100">
            <v>3.3</v>
          </cell>
          <cell r="G100">
            <v>7</v>
          </cell>
          <cell r="H100">
            <v>95</v>
          </cell>
          <cell r="I100">
            <v>2</v>
          </cell>
          <cell r="J100">
            <v>1</v>
          </cell>
          <cell r="K100">
            <v>2</v>
          </cell>
          <cell r="L100">
            <v>2</v>
          </cell>
          <cell r="M100">
            <v>9</v>
          </cell>
          <cell r="N100">
            <v>0</v>
          </cell>
          <cell r="O100">
            <v>0</v>
          </cell>
          <cell r="P100">
            <v>7</v>
          </cell>
          <cell r="Q100">
            <v>2</v>
          </cell>
          <cell r="R100">
            <v>0</v>
          </cell>
          <cell r="S100">
            <v>2</v>
          </cell>
          <cell r="T100">
            <v>7</v>
          </cell>
          <cell r="U100">
            <v>7</v>
          </cell>
          <cell r="V100">
            <v>1</v>
          </cell>
          <cell r="W100">
            <v>0</v>
          </cell>
          <cell r="X100">
            <v>0</v>
          </cell>
          <cell r="Y100">
            <v>2</v>
          </cell>
          <cell r="Z100">
            <v>-1</v>
          </cell>
          <cell r="AA100">
            <v>1</v>
          </cell>
          <cell r="AB100">
            <v>0</v>
          </cell>
          <cell r="AC100">
            <v>0</v>
          </cell>
          <cell r="AD100">
            <v>12</v>
          </cell>
          <cell r="AE100">
            <v>0</v>
          </cell>
          <cell r="AF100">
            <v>8</v>
          </cell>
          <cell r="AG100">
            <v>1</v>
          </cell>
          <cell r="AH100">
            <v>-2</v>
          </cell>
          <cell r="AI100">
            <v>7</v>
          </cell>
          <cell r="AJ100">
            <v>4</v>
          </cell>
          <cell r="AK100">
            <v>0</v>
          </cell>
          <cell r="AL100">
            <v>0</v>
          </cell>
          <cell r="AM100">
            <v>3</v>
          </cell>
          <cell r="AN100">
            <v>0</v>
          </cell>
          <cell r="AO100">
            <v>7</v>
          </cell>
          <cell r="AP100">
            <v>-1</v>
          </cell>
          <cell r="AQ100">
            <v>1</v>
          </cell>
          <cell r="AR100">
            <v>2</v>
          </cell>
          <cell r="AS100">
            <v>2</v>
          </cell>
          <cell r="AT100">
            <v>0</v>
          </cell>
          <cell r="AU100">
            <v>7</v>
          </cell>
          <cell r="AY100">
            <v>0</v>
          </cell>
          <cell r="AZ100" t="str">
            <v/>
          </cell>
        </row>
        <row r="101">
          <cell r="A101">
            <v>77794</v>
          </cell>
          <cell r="B101" t="str">
            <v>K Trippier</v>
          </cell>
          <cell r="C101" t="str">
            <v>NEW</v>
          </cell>
          <cell r="D101" t="str">
            <v>DE</v>
          </cell>
          <cell r="E101">
            <v>2</v>
          </cell>
          <cell r="F101">
            <v>3.3</v>
          </cell>
          <cell r="G101">
            <v>-1</v>
          </cell>
          <cell r="H101">
            <v>162</v>
          </cell>
          <cell r="I101">
            <v>7</v>
          </cell>
          <cell r="J101">
            <v>7</v>
          </cell>
          <cell r="K101">
            <v>0</v>
          </cell>
          <cell r="L101">
            <v>4</v>
          </cell>
          <cell r="M101">
            <v>9</v>
          </cell>
          <cell r="N101">
            <v>0</v>
          </cell>
          <cell r="O101">
            <v>5</v>
          </cell>
          <cell r="P101">
            <v>0</v>
          </cell>
          <cell r="Q101">
            <v>2</v>
          </cell>
          <cell r="R101">
            <v>5</v>
          </cell>
          <cell r="S101">
            <v>0</v>
          </cell>
          <cell r="T101">
            <v>14</v>
          </cell>
          <cell r="U101">
            <v>12</v>
          </cell>
          <cell r="V101">
            <v>0</v>
          </cell>
          <cell r="W101">
            <v>11</v>
          </cell>
          <cell r="X101">
            <v>0</v>
          </cell>
          <cell r="Y101">
            <v>16</v>
          </cell>
          <cell r="Z101">
            <v>8</v>
          </cell>
          <cell r="AA101">
            <v>0</v>
          </cell>
          <cell r="AB101">
            <v>13</v>
          </cell>
          <cell r="AC101">
            <v>0</v>
          </cell>
          <cell r="AD101">
            <v>2</v>
          </cell>
          <cell r="AE101">
            <v>2</v>
          </cell>
          <cell r="AF101">
            <v>1</v>
          </cell>
          <cell r="AG101">
            <v>0</v>
          </cell>
          <cell r="AH101">
            <v>1</v>
          </cell>
          <cell r="AI101">
            <v>0</v>
          </cell>
          <cell r="AJ101">
            <v>7</v>
          </cell>
          <cell r="AK101">
            <v>0</v>
          </cell>
          <cell r="AL101">
            <v>0</v>
          </cell>
          <cell r="AM101">
            <v>14</v>
          </cell>
          <cell r="AN101">
            <v>0</v>
          </cell>
          <cell r="AO101">
            <v>0</v>
          </cell>
          <cell r="AP101">
            <v>4</v>
          </cell>
          <cell r="AQ101">
            <v>2</v>
          </cell>
          <cell r="AR101">
            <v>2</v>
          </cell>
          <cell r="AS101">
            <v>8</v>
          </cell>
          <cell r="AT101">
            <v>7</v>
          </cell>
          <cell r="AU101">
            <v>-1</v>
          </cell>
          <cell r="AY101">
            <v>0</v>
          </cell>
          <cell r="AZ101" t="str">
            <v/>
          </cell>
        </row>
        <row r="102">
          <cell r="A102">
            <v>155561</v>
          </cell>
          <cell r="B102" t="str">
            <v>L Augustinsson*</v>
          </cell>
          <cell r="C102" t="str">
            <v>AVA</v>
          </cell>
          <cell r="D102" t="str">
            <v>DE</v>
          </cell>
          <cell r="E102">
            <v>2</v>
          </cell>
          <cell r="F102">
            <v>3.3</v>
          </cell>
          <cell r="G102">
            <v>0</v>
          </cell>
          <cell r="H102">
            <v>7</v>
          </cell>
          <cell r="I102">
            <v>0</v>
          </cell>
          <cell r="J102">
            <v>0</v>
          </cell>
          <cell r="K102">
            <v>0</v>
          </cell>
          <cell r="L102">
            <v>0</v>
          </cell>
          <cell r="M102">
            <v>0</v>
          </cell>
          <cell r="N102">
            <v>0</v>
          </cell>
          <cell r="O102">
            <v>0</v>
          </cell>
          <cell r="P102">
            <v>0</v>
          </cell>
          <cell r="Q102">
            <v>0</v>
          </cell>
          <cell r="R102">
            <v>3</v>
          </cell>
          <cell r="S102">
            <v>0</v>
          </cell>
          <cell r="T102">
            <v>0</v>
          </cell>
          <cell r="U102">
            <v>0</v>
          </cell>
          <cell r="V102">
            <v>0</v>
          </cell>
          <cell r="W102">
            <v>0</v>
          </cell>
          <cell r="X102">
            <v>1</v>
          </cell>
          <cell r="Y102">
            <v>0</v>
          </cell>
          <cell r="Z102">
            <v>1</v>
          </cell>
          <cell r="AA102">
            <v>2</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Y102">
            <v>0</v>
          </cell>
          <cell r="AZ102" t="str">
            <v/>
          </cell>
        </row>
        <row r="103">
          <cell r="A103">
            <v>200402</v>
          </cell>
          <cell r="B103" t="str">
            <v>N Semedo</v>
          </cell>
          <cell r="C103" t="str">
            <v>WOL</v>
          </cell>
          <cell r="D103" t="str">
            <v>DE</v>
          </cell>
          <cell r="E103">
            <v>2</v>
          </cell>
          <cell r="F103">
            <v>3.3</v>
          </cell>
          <cell r="G103">
            <v>-2</v>
          </cell>
          <cell r="H103">
            <v>79</v>
          </cell>
          <cell r="I103">
            <v>0</v>
          </cell>
          <cell r="J103">
            <v>3</v>
          </cell>
          <cell r="K103">
            <v>1</v>
          </cell>
          <cell r="L103">
            <v>0</v>
          </cell>
          <cell r="M103">
            <v>5</v>
          </cell>
          <cell r="N103">
            <v>0</v>
          </cell>
          <cell r="O103">
            <v>1</v>
          </cell>
          <cell r="P103">
            <v>0</v>
          </cell>
          <cell r="Q103">
            <v>1</v>
          </cell>
          <cell r="R103">
            <v>0</v>
          </cell>
          <cell r="S103">
            <v>3</v>
          </cell>
          <cell r="T103">
            <v>1</v>
          </cell>
          <cell r="U103">
            <v>4</v>
          </cell>
          <cell r="V103">
            <v>-3</v>
          </cell>
          <cell r="W103">
            <v>2</v>
          </cell>
          <cell r="X103">
            <v>0</v>
          </cell>
          <cell r="Y103">
            <v>3</v>
          </cell>
          <cell r="Z103">
            <v>3</v>
          </cell>
          <cell r="AA103">
            <v>7</v>
          </cell>
          <cell r="AB103">
            <v>1</v>
          </cell>
          <cell r="AC103">
            <v>0</v>
          </cell>
          <cell r="AD103">
            <v>7</v>
          </cell>
          <cell r="AE103">
            <v>1</v>
          </cell>
          <cell r="AF103">
            <v>2</v>
          </cell>
          <cell r="AG103">
            <v>2</v>
          </cell>
          <cell r="AH103">
            <v>7</v>
          </cell>
          <cell r="AI103">
            <v>0</v>
          </cell>
          <cell r="AJ103">
            <v>0</v>
          </cell>
          <cell r="AK103">
            <v>0</v>
          </cell>
          <cell r="AL103">
            <v>1</v>
          </cell>
          <cell r="AM103">
            <v>7</v>
          </cell>
          <cell r="AN103">
            <v>7</v>
          </cell>
          <cell r="AO103">
            <v>1</v>
          </cell>
          <cell r="AP103">
            <v>6</v>
          </cell>
          <cell r="AQ103">
            <v>6</v>
          </cell>
          <cell r="AR103">
            <v>1</v>
          </cell>
          <cell r="AS103">
            <v>1</v>
          </cell>
          <cell r="AT103">
            <v>0</v>
          </cell>
          <cell r="AU103">
            <v>-2</v>
          </cell>
          <cell r="AY103">
            <v>0</v>
          </cell>
          <cell r="AZ103" t="str">
            <v/>
          </cell>
        </row>
        <row r="104">
          <cell r="A104">
            <v>216051</v>
          </cell>
          <cell r="B104" t="str">
            <v>D Dalot</v>
          </cell>
          <cell r="C104" t="str">
            <v>MUN</v>
          </cell>
          <cell r="D104" t="str">
            <v>DE</v>
          </cell>
          <cell r="E104">
            <v>2</v>
          </cell>
          <cell r="F104">
            <v>3.3</v>
          </cell>
          <cell r="G104">
            <v>2</v>
          </cell>
          <cell r="H104">
            <v>98</v>
          </cell>
          <cell r="I104">
            <v>0</v>
          </cell>
          <cell r="J104">
            <v>0</v>
          </cell>
          <cell r="K104">
            <v>0</v>
          </cell>
          <cell r="L104">
            <v>10</v>
          </cell>
          <cell r="M104">
            <v>6</v>
          </cell>
          <cell r="N104">
            <v>2</v>
          </cell>
          <cell r="O104">
            <v>0</v>
          </cell>
          <cell r="P104">
            <v>0</v>
          </cell>
          <cell r="Q104">
            <v>0</v>
          </cell>
          <cell r="R104">
            <v>-4</v>
          </cell>
          <cell r="S104">
            <v>2</v>
          </cell>
          <cell r="T104">
            <v>16</v>
          </cell>
          <cell r="U104">
            <v>0</v>
          </cell>
          <cell r="V104">
            <v>7</v>
          </cell>
          <cell r="W104">
            <v>-1</v>
          </cell>
          <cell r="X104">
            <v>0</v>
          </cell>
          <cell r="Y104">
            <v>0</v>
          </cell>
          <cell r="Z104">
            <v>5</v>
          </cell>
          <cell r="AA104">
            <v>0</v>
          </cell>
          <cell r="AB104">
            <v>0</v>
          </cell>
          <cell r="AC104">
            <v>0</v>
          </cell>
          <cell r="AD104">
            <v>0</v>
          </cell>
          <cell r="AE104">
            <v>4</v>
          </cell>
          <cell r="AF104">
            <v>7</v>
          </cell>
          <cell r="AG104">
            <v>7</v>
          </cell>
          <cell r="AH104">
            <v>2</v>
          </cell>
          <cell r="AI104">
            <v>-4</v>
          </cell>
          <cell r="AJ104">
            <v>0</v>
          </cell>
          <cell r="AK104">
            <v>0</v>
          </cell>
          <cell r="AL104">
            <v>0</v>
          </cell>
          <cell r="AM104">
            <v>8</v>
          </cell>
          <cell r="AN104">
            <v>0</v>
          </cell>
          <cell r="AO104">
            <v>12</v>
          </cell>
          <cell r="AP104">
            <v>8</v>
          </cell>
          <cell r="AQ104">
            <v>8</v>
          </cell>
          <cell r="AR104">
            <v>1</v>
          </cell>
          <cell r="AS104">
            <v>0</v>
          </cell>
          <cell r="AT104">
            <v>0</v>
          </cell>
          <cell r="AU104">
            <v>2</v>
          </cell>
          <cell r="AY104">
            <v>0</v>
          </cell>
          <cell r="AZ104" t="str">
            <v/>
          </cell>
        </row>
        <row r="105">
          <cell r="A105">
            <v>444463</v>
          </cell>
          <cell r="B105" t="str">
            <v>W Fofana</v>
          </cell>
          <cell r="C105" t="str">
            <v>CHE</v>
          </cell>
          <cell r="D105" t="str">
            <v>DE</v>
          </cell>
          <cell r="E105">
            <v>2</v>
          </cell>
          <cell r="F105">
            <v>3.3</v>
          </cell>
          <cell r="G105">
            <v>1</v>
          </cell>
          <cell r="H105">
            <v>31</v>
          </cell>
          <cell r="I105">
            <v>0</v>
          </cell>
          <cell r="J105">
            <v>-1</v>
          </cell>
          <cell r="K105">
            <v>0</v>
          </cell>
          <cell r="L105">
            <v>0</v>
          </cell>
          <cell r="M105">
            <v>2</v>
          </cell>
          <cell r="N105">
            <v>0</v>
          </cell>
          <cell r="O105">
            <v>0</v>
          </cell>
          <cell r="P105">
            <v>0</v>
          </cell>
          <cell r="Q105">
            <v>2</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1</v>
          </cell>
          <cell r="AG105">
            <v>0</v>
          </cell>
          <cell r="AH105">
            <v>11</v>
          </cell>
          <cell r="AI105">
            <v>1</v>
          </cell>
          <cell r="AJ105">
            <v>2</v>
          </cell>
          <cell r="AK105">
            <v>0</v>
          </cell>
          <cell r="AL105">
            <v>0</v>
          </cell>
          <cell r="AM105">
            <v>9</v>
          </cell>
          <cell r="AN105">
            <v>2</v>
          </cell>
          <cell r="AO105">
            <v>0</v>
          </cell>
          <cell r="AP105">
            <v>0</v>
          </cell>
          <cell r="AQ105">
            <v>0</v>
          </cell>
          <cell r="AR105">
            <v>0</v>
          </cell>
          <cell r="AS105">
            <v>0</v>
          </cell>
          <cell r="AT105">
            <v>1</v>
          </cell>
          <cell r="AU105">
            <v>1</v>
          </cell>
          <cell r="AY105">
            <v>0</v>
          </cell>
          <cell r="AZ105" t="str">
            <v/>
          </cell>
        </row>
        <row r="106">
          <cell r="A106">
            <v>93264</v>
          </cell>
          <cell r="B106" t="str">
            <v>E Dier</v>
          </cell>
          <cell r="C106" t="str">
            <v>TOT</v>
          </cell>
          <cell r="D106" t="str">
            <v>DE</v>
          </cell>
          <cell r="E106">
            <v>2</v>
          </cell>
          <cell r="F106">
            <v>3.2</v>
          </cell>
          <cell r="G106">
            <v>0</v>
          </cell>
          <cell r="H106">
            <v>93</v>
          </cell>
          <cell r="I106">
            <v>7</v>
          </cell>
          <cell r="J106">
            <v>0</v>
          </cell>
          <cell r="K106">
            <v>8</v>
          </cell>
          <cell r="L106">
            <v>0</v>
          </cell>
          <cell r="M106">
            <v>11</v>
          </cell>
          <cell r="N106">
            <v>0</v>
          </cell>
          <cell r="O106">
            <v>6</v>
          </cell>
          <cell r="P106">
            <v>0</v>
          </cell>
          <cell r="Q106">
            <v>-1</v>
          </cell>
          <cell r="R106">
            <v>7</v>
          </cell>
          <cell r="S106">
            <v>7</v>
          </cell>
          <cell r="T106">
            <v>1</v>
          </cell>
          <cell r="U106">
            <v>2</v>
          </cell>
          <cell r="V106">
            <v>0</v>
          </cell>
          <cell r="W106">
            <v>1</v>
          </cell>
          <cell r="X106">
            <v>0</v>
          </cell>
          <cell r="Y106">
            <v>1</v>
          </cell>
          <cell r="Z106">
            <v>7</v>
          </cell>
          <cell r="AA106">
            <v>0</v>
          </cell>
          <cell r="AB106">
            <v>-1</v>
          </cell>
          <cell r="AC106">
            <v>8</v>
          </cell>
          <cell r="AD106">
            <v>0</v>
          </cell>
          <cell r="AE106">
            <v>5</v>
          </cell>
          <cell r="AF106">
            <v>0</v>
          </cell>
          <cell r="AG106">
            <v>7</v>
          </cell>
          <cell r="AH106">
            <v>12</v>
          </cell>
          <cell r="AI106">
            <v>1</v>
          </cell>
          <cell r="AJ106">
            <v>0</v>
          </cell>
          <cell r="AK106">
            <v>0</v>
          </cell>
          <cell r="AL106">
            <v>0</v>
          </cell>
          <cell r="AM106">
            <v>4</v>
          </cell>
          <cell r="AN106">
            <v>0</v>
          </cell>
          <cell r="AO106">
            <v>0</v>
          </cell>
          <cell r="AP106">
            <v>-2</v>
          </cell>
          <cell r="AQ106">
            <v>2</v>
          </cell>
          <cell r="AR106">
            <v>0</v>
          </cell>
          <cell r="AS106">
            <v>0</v>
          </cell>
          <cell r="AT106">
            <v>0</v>
          </cell>
          <cell r="AU106">
            <v>0</v>
          </cell>
          <cell r="AY106">
            <v>0</v>
          </cell>
          <cell r="AZ106" t="str">
            <v/>
          </cell>
        </row>
        <row r="107">
          <cell r="A107">
            <v>149484</v>
          </cell>
          <cell r="B107" t="str">
            <v>T Mings</v>
          </cell>
          <cell r="C107" t="str">
            <v>AVA</v>
          </cell>
          <cell r="D107" t="str">
            <v>DE</v>
          </cell>
          <cell r="E107">
            <v>2</v>
          </cell>
          <cell r="F107">
            <v>3.2</v>
          </cell>
          <cell r="G107">
            <v>1</v>
          </cell>
          <cell r="H107">
            <v>117</v>
          </cell>
          <cell r="I107">
            <v>0</v>
          </cell>
          <cell r="J107">
            <v>2</v>
          </cell>
          <cell r="K107">
            <v>0</v>
          </cell>
          <cell r="L107">
            <v>0</v>
          </cell>
          <cell r="M107">
            <v>3</v>
          </cell>
          <cell r="N107">
            <v>0</v>
          </cell>
          <cell r="O107">
            <v>7</v>
          </cell>
          <cell r="P107">
            <v>0</v>
          </cell>
          <cell r="Q107">
            <v>0</v>
          </cell>
          <cell r="R107">
            <v>7</v>
          </cell>
          <cell r="S107">
            <v>2</v>
          </cell>
          <cell r="T107">
            <v>-3</v>
          </cell>
          <cell r="U107">
            <v>9</v>
          </cell>
          <cell r="V107">
            <v>0</v>
          </cell>
          <cell r="W107">
            <v>1</v>
          </cell>
          <cell r="X107">
            <v>1</v>
          </cell>
          <cell r="Y107">
            <v>0</v>
          </cell>
          <cell r="Z107">
            <v>11</v>
          </cell>
          <cell r="AA107">
            <v>2</v>
          </cell>
          <cell r="AB107">
            <v>7</v>
          </cell>
          <cell r="AC107">
            <v>0</v>
          </cell>
          <cell r="AD107">
            <v>-1</v>
          </cell>
          <cell r="AE107">
            <v>0</v>
          </cell>
          <cell r="AF107">
            <v>-1</v>
          </cell>
          <cell r="AG107">
            <v>7</v>
          </cell>
          <cell r="AH107">
            <v>7</v>
          </cell>
          <cell r="AI107">
            <v>0</v>
          </cell>
          <cell r="AJ107">
            <v>12</v>
          </cell>
          <cell r="AK107">
            <v>0</v>
          </cell>
          <cell r="AL107">
            <v>7</v>
          </cell>
          <cell r="AM107">
            <v>9</v>
          </cell>
          <cell r="AN107">
            <v>7</v>
          </cell>
          <cell r="AO107">
            <v>2</v>
          </cell>
          <cell r="AP107">
            <v>12</v>
          </cell>
          <cell r="AQ107">
            <v>3</v>
          </cell>
          <cell r="AR107">
            <v>2</v>
          </cell>
          <cell r="AS107">
            <v>1</v>
          </cell>
          <cell r="AT107">
            <v>0</v>
          </cell>
          <cell r="AU107">
            <v>1</v>
          </cell>
          <cell r="AY107">
            <v>0</v>
          </cell>
          <cell r="AZ107" t="str">
            <v/>
          </cell>
        </row>
        <row r="108">
          <cell r="A108">
            <v>158534</v>
          </cell>
          <cell r="B108" t="str">
            <v>K Walker-Peters</v>
          </cell>
          <cell r="C108" t="str">
            <v>SOU</v>
          </cell>
          <cell r="D108" t="str">
            <v>DE</v>
          </cell>
          <cell r="E108">
            <v>2</v>
          </cell>
          <cell r="F108">
            <v>3.2</v>
          </cell>
          <cell r="G108">
            <v>-1</v>
          </cell>
          <cell r="H108">
            <v>49</v>
          </cell>
          <cell r="I108">
            <v>-1</v>
          </cell>
          <cell r="J108">
            <v>6</v>
          </cell>
          <cell r="K108">
            <v>2</v>
          </cell>
          <cell r="L108">
            <v>2</v>
          </cell>
          <cell r="M108">
            <v>4</v>
          </cell>
          <cell r="N108">
            <v>0</v>
          </cell>
          <cell r="O108">
            <v>2</v>
          </cell>
          <cell r="P108">
            <v>0</v>
          </cell>
          <cell r="Q108">
            <v>1</v>
          </cell>
          <cell r="R108">
            <v>-2</v>
          </cell>
          <cell r="S108">
            <v>0</v>
          </cell>
          <cell r="T108">
            <v>8</v>
          </cell>
          <cell r="U108">
            <v>0</v>
          </cell>
          <cell r="V108">
            <v>0</v>
          </cell>
          <cell r="W108">
            <v>0</v>
          </cell>
          <cell r="X108">
            <v>0</v>
          </cell>
          <cell r="Y108">
            <v>1</v>
          </cell>
          <cell r="Z108">
            <v>2</v>
          </cell>
          <cell r="AA108">
            <v>2</v>
          </cell>
          <cell r="AB108">
            <v>2</v>
          </cell>
          <cell r="AC108">
            <v>1</v>
          </cell>
          <cell r="AD108">
            <v>0</v>
          </cell>
          <cell r="AE108">
            <v>0</v>
          </cell>
          <cell r="AF108">
            <v>0</v>
          </cell>
          <cell r="AG108">
            <v>1</v>
          </cell>
          <cell r="AH108">
            <v>8</v>
          </cell>
          <cell r="AI108">
            <v>0</v>
          </cell>
          <cell r="AJ108">
            <v>9</v>
          </cell>
          <cell r="AK108">
            <v>0</v>
          </cell>
          <cell r="AL108">
            <v>0</v>
          </cell>
          <cell r="AM108">
            <v>1</v>
          </cell>
          <cell r="AN108">
            <v>1</v>
          </cell>
          <cell r="AO108">
            <v>-1</v>
          </cell>
          <cell r="AP108">
            <v>2</v>
          </cell>
          <cell r="AQ108">
            <v>-1</v>
          </cell>
          <cell r="AR108">
            <v>0</v>
          </cell>
          <cell r="AS108">
            <v>0</v>
          </cell>
          <cell r="AT108">
            <v>0</v>
          </cell>
          <cell r="AU108">
            <v>-1</v>
          </cell>
          <cell r="AY108">
            <v>0</v>
          </cell>
          <cell r="AZ108" t="str">
            <v/>
          </cell>
        </row>
        <row r="109">
          <cell r="A109">
            <v>164555</v>
          </cell>
          <cell r="B109" t="str">
            <v>V Coufal</v>
          </cell>
          <cell r="C109" t="str">
            <v>WHU</v>
          </cell>
          <cell r="D109" t="str">
            <v>DE</v>
          </cell>
          <cell r="E109">
            <v>2</v>
          </cell>
          <cell r="F109">
            <v>3.2</v>
          </cell>
          <cell r="G109">
            <v>1</v>
          </cell>
          <cell r="H109">
            <v>59</v>
          </cell>
          <cell r="I109">
            <v>0</v>
          </cell>
          <cell r="J109">
            <v>1</v>
          </cell>
          <cell r="K109">
            <v>2</v>
          </cell>
          <cell r="L109">
            <v>1</v>
          </cell>
          <cell r="M109">
            <v>9</v>
          </cell>
          <cell r="N109">
            <v>0</v>
          </cell>
          <cell r="O109">
            <v>0</v>
          </cell>
          <cell r="P109">
            <v>2</v>
          </cell>
          <cell r="Q109">
            <v>0</v>
          </cell>
          <cell r="R109">
            <v>0</v>
          </cell>
          <cell r="S109">
            <v>0</v>
          </cell>
          <cell r="T109">
            <v>1</v>
          </cell>
          <cell r="U109">
            <v>3</v>
          </cell>
          <cell r="V109">
            <v>0</v>
          </cell>
          <cell r="W109">
            <v>0</v>
          </cell>
          <cell r="X109">
            <v>0</v>
          </cell>
          <cell r="Y109">
            <v>-1</v>
          </cell>
          <cell r="Z109">
            <v>2</v>
          </cell>
          <cell r="AA109">
            <v>2</v>
          </cell>
          <cell r="AB109">
            <v>7</v>
          </cell>
          <cell r="AC109">
            <v>0</v>
          </cell>
          <cell r="AD109">
            <v>2</v>
          </cell>
          <cell r="AE109">
            <v>1</v>
          </cell>
          <cell r="AF109">
            <v>0</v>
          </cell>
          <cell r="AG109">
            <v>5</v>
          </cell>
          <cell r="AH109">
            <v>0</v>
          </cell>
          <cell r="AI109">
            <v>0</v>
          </cell>
          <cell r="AJ109">
            <v>0</v>
          </cell>
          <cell r="AK109">
            <v>0</v>
          </cell>
          <cell r="AL109">
            <v>0</v>
          </cell>
          <cell r="AM109">
            <v>7</v>
          </cell>
          <cell r="AN109">
            <v>0</v>
          </cell>
          <cell r="AO109">
            <v>1</v>
          </cell>
          <cell r="AP109">
            <v>9</v>
          </cell>
          <cell r="AQ109">
            <v>2</v>
          </cell>
          <cell r="AR109">
            <v>0</v>
          </cell>
          <cell r="AS109">
            <v>0</v>
          </cell>
          <cell r="AT109">
            <v>2</v>
          </cell>
          <cell r="AU109">
            <v>1</v>
          </cell>
          <cell r="AY109">
            <v>0</v>
          </cell>
          <cell r="AZ109" t="str">
            <v/>
          </cell>
        </row>
        <row r="110">
          <cell r="A110">
            <v>165659</v>
          </cell>
          <cell r="B110" t="str">
            <v>D Carlos</v>
          </cell>
          <cell r="C110" t="str">
            <v>AVA</v>
          </cell>
          <cell r="D110" t="str">
            <v>DE</v>
          </cell>
          <cell r="E110">
            <v>2</v>
          </cell>
          <cell r="F110">
            <v>3.2</v>
          </cell>
          <cell r="G110">
            <v>0</v>
          </cell>
          <cell r="H110">
            <v>4</v>
          </cell>
          <cell r="I110">
            <v>1</v>
          </cell>
          <cell r="J110">
            <v>2</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1</v>
          </cell>
          <cell r="AR110">
            <v>0</v>
          </cell>
          <cell r="AS110">
            <v>0</v>
          </cell>
          <cell r="AT110">
            <v>0</v>
          </cell>
          <cell r="AU110">
            <v>0</v>
          </cell>
          <cell r="AY110">
            <v>0</v>
          </cell>
          <cell r="AZ110" t="str">
            <v/>
          </cell>
        </row>
        <row r="111">
          <cell r="A111">
            <v>169359</v>
          </cell>
          <cell r="B111" t="str">
            <v>M Targett</v>
          </cell>
          <cell r="C111" t="str">
            <v>NEW</v>
          </cell>
          <cell r="D111" t="str">
            <v>DE</v>
          </cell>
          <cell r="E111">
            <v>2</v>
          </cell>
          <cell r="F111">
            <v>3.2</v>
          </cell>
          <cell r="G111">
            <v>2</v>
          </cell>
          <cell r="H111">
            <v>37</v>
          </cell>
          <cell r="I111">
            <v>7</v>
          </cell>
          <cell r="J111">
            <v>0</v>
          </cell>
          <cell r="K111">
            <v>0</v>
          </cell>
          <cell r="L111">
            <v>0</v>
          </cell>
          <cell r="M111">
            <v>9</v>
          </cell>
          <cell r="N111">
            <v>0</v>
          </cell>
          <cell r="O111">
            <v>2</v>
          </cell>
          <cell r="P111">
            <v>0</v>
          </cell>
          <cell r="Q111">
            <v>1</v>
          </cell>
          <cell r="R111">
            <v>1</v>
          </cell>
          <cell r="S111">
            <v>0</v>
          </cell>
          <cell r="T111">
            <v>3</v>
          </cell>
          <cell r="U111">
            <v>3</v>
          </cell>
          <cell r="V111">
            <v>0</v>
          </cell>
          <cell r="W111">
            <v>3</v>
          </cell>
          <cell r="X111">
            <v>0</v>
          </cell>
          <cell r="Y111">
            <v>0</v>
          </cell>
          <cell r="Z111">
            <v>0</v>
          </cell>
          <cell r="AA111">
            <v>0</v>
          </cell>
          <cell r="AB111">
            <v>0</v>
          </cell>
          <cell r="AC111">
            <v>0</v>
          </cell>
          <cell r="AD111">
            <v>0</v>
          </cell>
          <cell r="AE111">
            <v>0</v>
          </cell>
          <cell r="AF111">
            <v>0</v>
          </cell>
          <cell r="AG111">
            <v>0</v>
          </cell>
          <cell r="AH111">
            <v>1</v>
          </cell>
          <cell r="AI111">
            <v>0</v>
          </cell>
          <cell r="AJ111">
            <v>0</v>
          </cell>
          <cell r="AK111">
            <v>0</v>
          </cell>
          <cell r="AL111">
            <v>0</v>
          </cell>
          <cell r="AM111">
            <v>1</v>
          </cell>
          <cell r="AN111">
            <v>1</v>
          </cell>
          <cell r="AO111">
            <v>0</v>
          </cell>
          <cell r="AP111">
            <v>1</v>
          </cell>
          <cell r="AQ111">
            <v>0</v>
          </cell>
          <cell r="AR111">
            <v>1</v>
          </cell>
          <cell r="AS111">
            <v>1</v>
          </cell>
          <cell r="AT111">
            <v>0</v>
          </cell>
          <cell r="AU111">
            <v>2</v>
          </cell>
          <cell r="AY111">
            <v>0</v>
          </cell>
          <cell r="AZ111" t="str">
            <v/>
          </cell>
        </row>
        <row r="112">
          <cell r="A112">
            <v>180736</v>
          </cell>
          <cell r="B112" t="str">
            <v>T Chalobah</v>
          </cell>
          <cell r="C112" t="str">
            <v>CHE</v>
          </cell>
          <cell r="D112" t="str">
            <v>DE</v>
          </cell>
          <cell r="E112">
            <v>2</v>
          </cell>
          <cell r="F112">
            <v>3.2</v>
          </cell>
          <cell r="G112">
            <v>2</v>
          </cell>
          <cell r="H112">
            <v>54</v>
          </cell>
          <cell r="I112">
            <v>0</v>
          </cell>
          <cell r="J112">
            <v>0</v>
          </cell>
          <cell r="K112">
            <v>0</v>
          </cell>
          <cell r="L112">
            <v>2</v>
          </cell>
          <cell r="M112">
            <v>0</v>
          </cell>
          <cell r="N112">
            <v>0</v>
          </cell>
          <cell r="O112">
            <v>0</v>
          </cell>
          <cell r="P112">
            <v>0</v>
          </cell>
          <cell r="Q112">
            <v>0</v>
          </cell>
          <cell r="R112">
            <v>7</v>
          </cell>
          <cell r="S112">
            <v>0</v>
          </cell>
          <cell r="T112">
            <v>16</v>
          </cell>
          <cell r="U112">
            <v>-4</v>
          </cell>
          <cell r="V112">
            <v>0</v>
          </cell>
          <cell r="W112">
            <v>3</v>
          </cell>
          <cell r="X112">
            <v>0</v>
          </cell>
          <cell r="Y112">
            <v>3</v>
          </cell>
          <cell r="Z112">
            <v>0</v>
          </cell>
          <cell r="AA112">
            <v>-1</v>
          </cell>
          <cell r="AB112">
            <v>13</v>
          </cell>
          <cell r="AC112">
            <v>0</v>
          </cell>
          <cell r="AD112">
            <v>0</v>
          </cell>
          <cell r="AE112">
            <v>0</v>
          </cell>
          <cell r="AF112">
            <v>1</v>
          </cell>
          <cell r="AG112">
            <v>0</v>
          </cell>
          <cell r="AH112">
            <v>3</v>
          </cell>
          <cell r="AI112">
            <v>1</v>
          </cell>
          <cell r="AJ112">
            <v>1</v>
          </cell>
          <cell r="AK112">
            <v>0</v>
          </cell>
          <cell r="AL112">
            <v>0</v>
          </cell>
          <cell r="AM112">
            <v>1</v>
          </cell>
          <cell r="AN112">
            <v>0</v>
          </cell>
          <cell r="AO112">
            <v>0</v>
          </cell>
          <cell r="AP112">
            <v>1</v>
          </cell>
          <cell r="AQ112">
            <v>3</v>
          </cell>
          <cell r="AR112">
            <v>1</v>
          </cell>
          <cell r="AS112">
            <v>0</v>
          </cell>
          <cell r="AT112">
            <v>1</v>
          </cell>
          <cell r="AU112">
            <v>2</v>
          </cell>
          <cell r="AY112">
            <v>0</v>
          </cell>
          <cell r="AZ112" t="str">
            <v/>
          </cell>
        </row>
        <row r="113">
          <cell r="A113">
            <v>206325</v>
          </cell>
          <cell r="B113" t="str">
            <v>O Zinchenko</v>
          </cell>
          <cell r="C113" t="str">
            <v>ARS</v>
          </cell>
          <cell r="D113" t="str">
            <v>DE</v>
          </cell>
          <cell r="E113">
            <v>2</v>
          </cell>
          <cell r="F113">
            <v>3.2</v>
          </cell>
          <cell r="G113">
            <v>0</v>
          </cell>
          <cell r="H113">
            <v>101</v>
          </cell>
          <cell r="I113">
            <v>10</v>
          </cell>
          <cell r="J113">
            <v>1</v>
          </cell>
          <cell r="K113">
            <v>7</v>
          </cell>
          <cell r="L113">
            <v>0</v>
          </cell>
          <cell r="M113">
            <v>0</v>
          </cell>
          <cell r="N113">
            <v>1</v>
          </cell>
          <cell r="O113">
            <v>0</v>
          </cell>
          <cell r="P113">
            <v>0</v>
          </cell>
          <cell r="Q113">
            <v>2</v>
          </cell>
          <cell r="R113">
            <v>0</v>
          </cell>
          <cell r="S113">
            <v>0</v>
          </cell>
          <cell r="T113">
            <v>0</v>
          </cell>
          <cell r="U113">
            <v>0</v>
          </cell>
          <cell r="V113">
            <v>0</v>
          </cell>
          <cell r="W113">
            <v>14</v>
          </cell>
          <cell r="X113">
            <v>0</v>
          </cell>
          <cell r="Y113">
            <v>3</v>
          </cell>
          <cell r="Z113">
            <v>6</v>
          </cell>
          <cell r="AA113">
            <v>3</v>
          </cell>
          <cell r="AB113">
            <v>7</v>
          </cell>
          <cell r="AC113">
            <v>1</v>
          </cell>
          <cell r="AD113">
            <v>1</v>
          </cell>
          <cell r="AE113">
            <v>2</v>
          </cell>
          <cell r="AF113">
            <v>6</v>
          </cell>
          <cell r="AG113">
            <v>7</v>
          </cell>
          <cell r="AH113">
            <v>11</v>
          </cell>
          <cell r="AI113">
            <v>0</v>
          </cell>
          <cell r="AJ113">
            <v>7</v>
          </cell>
          <cell r="AK113">
            <v>2</v>
          </cell>
          <cell r="AL113">
            <v>2</v>
          </cell>
          <cell r="AM113">
            <v>0</v>
          </cell>
          <cell r="AN113">
            <v>1</v>
          </cell>
          <cell r="AO113">
            <v>-1</v>
          </cell>
          <cell r="AP113">
            <v>-1</v>
          </cell>
          <cell r="AQ113">
            <v>2</v>
          </cell>
          <cell r="AR113">
            <v>7</v>
          </cell>
          <cell r="AS113">
            <v>0</v>
          </cell>
          <cell r="AT113">
            <v>0</v>
          </cell>
          <cell r="AU113">
            <v>0</v>
          </cell>
          <cell r="AY113">
            <v>0</v>
          </cell>
          <cell r="AZ113" t="str">
            <v/>
          </cell>
        </row>
        <row r="114">
          <cell r="A114">
            <v>218031</v>
          </cell>
          <cell r="B114" t="str">
            <v>Ç Söyüncü</v>
          </cell>
          <cell r="C114" t="str">
            <v>LEI</v>
          </cell>
          <cell r="D114" t="str">
            <v>DE</v>
          </cell>
          <cell r="E114">
            <v>2</v>
          </cell>
          <cell r="F114">
            <v>3.2</v>
          </cell>
          <cell r="G114">
            <v>0</v>
          </cell>
          <cell r="H114">
            <v>16</v>
          </cell>
          <cell r="I114">
            <v>0</v>
          </cell>
          <cell r="J114">
            <v>0</v>
          </cell>
          <cell r="K114">
            <v>0</v>
          </cell>
          <cell r="L114">
            <v>0</v>
          </cell>
          <cell r="M114">
            <v>0</v>
          </cell>
          <cell r="N114">
            <v>0</v>
          </cell>
          <cell r="O114">
            <v>0</v>
          </cell>
          <cell r="P114">
            <v>0</v>
          </cell>
          <cell r="Q114">
            <v>0</v>
          </cell>
          <cell r="R114">
            <v>0</v>
          </cell>
          <cell r="S114">
            <v>0</v>
          </cell>
          <cell r="T114">
            <v>0</v>
          </cell>
          <cell r="U114">
            <v>2</v>
          </cell>
          <cell r="V114">
            <v>0</v>
          </cell>
          <cell r="W114">
            <v>0</v>
          </cell>
          <cell r="X114">
            <v>0</v>
          </cell>
          <cell r="Y114">
            <v>0</v>
          </cell>
          <cell r="Z114">
            <v>7</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-1</v>
          </cell>
          <cell r="AO114">
            <v>2</v>
          </cell>
          <cell r="AP114">
            <v>2</v>
          </cell>
          <cell r="AQ114">
            <v>6</v>
          </cell>
          <cell r="AR114">
            <v>-2</v>
          </cell>
          <cell r="AS114">
            <v>0</v>
          </cell>
          <cell r="AT114">
            <v>0</v>
          </cell>
          <cell r="AU114">
            <v>0</v>
          </cell>
          <cell r="AY114">
            <v>0</v>
          </cell>
          <cell r="AZ114" t="str">
            <v/>
          </cell>
        </row>
        <row r="115">
          <cell r="A115">
            <v>223723</v>
          </cell>
          <cell r="B115" t="str">
            <v>T Tomiyasu</v>
          </cell>
          <cell r="C115" t="str">
            <v>ARS</v>
          </cell>
          <cell r="D115" t="str">
            <v>DE</v>
          </cell>
          <cell r="E115">
            <v>2</v>
          </cell>
          <cell r="F115">
            <v>3.2</v>
          </cell>
          <cell r="G115">
            <v>0</v>
          </cell>
          <cell r="H115">
            <v>55</v>
          </cell>
          <cell r="I115">
            <v>0</v>
          </cell>
          <cell r="J115">
            <v>0</v>
          </cell>
          <cell r="K115">
            <v>3</v>
          </cell>
          <cell r="L115">
            <v>1</v>
          </cell>
          <cell r="M115">
            <v>1</v>
          </cell>
          <cell r="N115">
            <v>1</v>
          </cell>
          <cell r="O115">
            <v>0</v>
          </cell>
          <cell r="P115">
            <v>3</v>
          </cell>
          <cell r="Q115">
            <v>1</v>
          </cell>
          <cell r="R115">
            <v>0</v>
          </cell>
          <cell r="S115">
            <v>1</v>
          </cell>
          <cell r="T115">
            <v>7</v>
          </cell>
          <cell r="U115">
            <v>2</v>
          </cell>
          <cell r="V115">
            <v>7</v>
          </cell>
          <cell r="W115">
            <v>0</v>
          </cell>
          <cell r="X115">
            <v>0</v>
          </cell>
          <cell r="Y115">
            <v>0</v>
          </cell>
          <cell r="Z115">
            <v>3</v>
          </cell>
          <cell r="AA115">
            <v>7</v>
          </cell>
          <cell r="AB115">
            <v>3</v>
          </cell>
          <cell r="AC115">
            <v>6</v>
          </cell>
          <cell r="AD115">
            <v>1</v>
          </cell>
          <cell r="AE115">
            <v>0</v>
          </cell>
          <cell r="AF115">
            <v>0</v>
          </cell>
          <cell r="AG115">
            <v>3</v>
          </cell>
          <cell r="AH115">
            <v>2</v>
          </cell>
          <cell r="AI115">
            <v>0</v>
          </cell>
          <cell r="AJ115">
            <v>3</v>
          </cell>
          <cell r="AK115">
            <v>0</v>
          </cell>
          <cell r="AL115">
            <v>0</v>
          </cell>
          <cell r="AM115">
            <v>0</v>
          </cell>
          <cell r="AN115">
            <v>0</v>
          </cell>
          <cell r="AO115">
            <v>0</v>
          </cell>
          <cell r="AP115">
            <v>0</v>
          </cell>
          <cell r="AQ115">
            <v>0</v>
          </cell>
          <cell r="AR115">
            <v>0</v>
          </cell>
          <cell r="AS115">
            <v>0</v>
          </cell>
          <cell r="AT115">
            <v>0</v>
          </cell>
          <cell r="AU115">
            <v>0</v>
          </cell>
          <cell r="AY115">
            <v>0</v>
          </cell>
          <cell r="AZ115" t="str">
            <v/>
          </cell>
        </row>
        <row r="116">
          <cell r="A116">
            <v>241157</v>
          </cell>
          <cell r="B116" t="str">
            <v>E Royal</v>
          </cell>
          <cell r="C116" t="str">
            <v>TOT</v>
          </cell>
          <cell r="D116" t="str">
            <v>DE</v>
          </cell>
          <cell r="E116">
            <v>2</v>
          </cell>
          <cell r="F116">
            <v>3.2</v>
          </cell>
          <cell r="G116">
            <v>2</v>
          </cell>
          <cell r="H116">
            <v>93</v>
          </cell>
          <cell r="I116">
            <v>8</v>
          </cell>
          <cell r="J116">
            <v>0</v>
          </cell>
          <cell r="K116">
            <v>8</v>
          </cell>
          <cell r="L116">
            <v>0</v>
          </cell>
          <cell r="M116">
            <v>11</v>
          </cell>
          <cell r="N116">
            <v>0</v>
          </cell>
          <cell r="O116">
            <v>1</v>
          </cell>
          <cell r="P116">
            <v>0</v>
          </cell>
          <cell r="Q116">
            <v>-3</v>
          </cell>
          <cell r="R116">
            <v>0</v>
          </cell>
          <cell r="S116">
            <v>0</v>
          </cell>
          <cell r="T116">
            <v>0</v>
          </cell>
          <cell r="U116">
            <v>1</v>
          </cell>
          <cell r="V116">
            <v>0</v>
          </cell>
          <cell r="W116">
            <v>2</v>
          </cell>
          <cell r="X116">
            <v>0</v>
          </cell>
          <cell r="Y116">
            <v>0</v>
          </cell>
          <cell r="Z116">
            <v>11</v>
          </cell>
          <cell r="AA116">
            <v>0</v>
          </cell>
          <cell r="AB116">
            <v>5</v>
          </cell>
          <cell r="AC116">
            <v>10</v>
          </cell>
          <cell r="AD116">
            <v>0</v>
          </cell>
          <cell r="AE116">
            <v>8</v>
          </cell>
          <cell r="AF116">
            <v>0</v>
          </cell>
          <cell r="AG116">
            <v>12</v>
          </cell>
          <cell r="AH116">
            <v>7</v>
          </cell>
          <cell r="AI116">
            <v>0</v>
          </cell>
          <cell r="AJ116">
            <v>1</v>
          </cell>
          <cell r="AK116">
            <v>0</v>
          </cell>
          <cell r="AL116">
            <v>0</v>
          </cell>
          <cell r="AM116">
            <v>0</v>
          </cell>
          <cell r="AN116">
            <v>0</v>
          </cell>
          <cell r="AO116">
            <v>0</v>
          </cell>
          <cell r="AP116">
            <v>0</v>
          </cell>
          <cell r="AQ116">
            <v>7</v>
          </cell>
          <cell r="AR116">
            <v>1</v>
          </cell>
          <cell r="AS116">
            <v>1</v>
          </cell>
          <cell r="AT116">
            <v>0</v>
          </cell>
          <cell r="AU116">
            <v>2</v>
          </cell>
          <cell r="AY116">
            <v>0</v>
          </cell>
          <cell r="AZ116" t="str">
            <v/>
          </cell>
        </row>
        <row r="117">
          <cell r="A117">
            <v>242880</v>
          </cell>
          <cell r="B117" t="str">
            <v>B Badiashile</v>
          </cell>
          <cell r="C117" t="str">
            <v>CHE</v>
          </cell>
          <cell r="D117" t="str">
            <v>DE</v>
          </cell>
          <cell r="E117">
            <v>2</v>
          </cell>
          <cell r="F117">
            <v>3.2</v>
          </cell>
          <cell r="G117">
            <v>0</v>
          </cell>
          <cell r="H117">
            <v>41</v>
          </cell>
          <cell r="AA117">
            <v>0</v>
          </cell>
          <cell r="AB117">
            <v>14</v>
          </cell>
          <cell r="AC117">
            <v>0</v>
          </cell>
          <cell r="AD117">
            <v>7</v>
          </cell>
          <cell r="AE117">
            <v>1</v>
          </cell>
          <cell r="AF117">
            <v>2</v>
          </cell>
          <cell r="AG117">
            <v>0</v>
          </cell>
          <cell r="AH117">
            <v>7</v>
          </cell>
          <cell r="AI117">
            <v>1</v>
          </cell>
          <cell r="AJ117">
            <v>1</v>
          </cell>
          <cell r="AK117">
            <v>0</v>
          </cell>
          <cell r="AL117">
            <v>0</v>
          </cell>
          <cell r="AM117">
            <v>0</v>
          </cell>
          <cell r="AN117">
            <v>1</v>
          </cell>
          <cell r="AO117">
            <v>0</v>
          </cell>
          <cell r="AP117">
            <v>0</v>
          </cell>
          <cell r="AQ117">
            <v>6</v>
          </cell>
          <cell r="AR117">
            <v>1</v>
          </cell>
          <cell r="AS117">
            <v>0</v>
          </cell>
          <cell r="AT117">
            <v>0</v>
          </cell>
          <cell r="AU117">
            <v>0</v>
          </cell>
          <cell r="AY117">
            <v>0</v>
          </cell>
          <cell r="AZ117" t="str">
            <v/>
          </cell>
        </row>
        <row r="118">
          <cell r="A118">
            <v>40146</v>
          </cell>
          <cell r="B118" t="str">
            <v>R Bertrand</v>
          </cell>
          <cell r="C118" t="str">
            <v>LEI</v>
          </cell>
          <cell r="D118" t="str">
            <v>DE</v>
          </cell>
          <cell r="E118">
            <v>2</v>
          </cell>
          <cell r="F118">
            <v>3.1</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Y118">
            <v>0</v>
          </cell>
          <cell r="AZ118" t="str">
            <v/>
          </cell>
        </row>
        <row r="119">
          <cell r="A119">
            <v>103192</v>
          </cell>
          <cell r="B119" t="str">
            <v>K Zouma</v>
          </cell>
          <cell r="C119" t="str">
            <v>WHU</v>
          </cell>
          <cell r="D119" t="str">
            <v>DE</v>
          </cell>
          <cell r="E119">
            <v>2</v>
          </cell>
          <cell r="F119">
            <v>3.1</v>
          </cell>
          <cell r="G119">
            <v>0</v>
          </cell>
          <cell r="H119">
            <v>86</v>
          </cell>
          <cell r="I119">
            <v>0</v>
          </cell>
          <cell r="J119">
            <v>1</v>
          </cell>
          <cell r="K119">
            <v>2</v>
          </cell>
          <cell r="L119">
            <v>1</v>
          </cell>
          <cell r="M119">
            <v>10</v>
          </cell>
          <cell r="N119">
            <v>0</v>
          </cell>
          <cell r="O119">
            <v>0</v>
          </cell>
          <cell r="P119">
            <v>2</v>
          </cell>
          <cell r="Q119">
            <v>7</v>
          </cell>
          <cell r="R119">
            <v>0</v>
          </cell>
          <cell r="S119">
            <v>2</v>
          </cell>
          <cell r="T119">
            <v>2</v>
          </cell>
          <cell r="U119">
            <v>12</v>
          </cell>
          <cell r="V119">
            <v>2</v>
          </cell>
          <cell r="W119">
            <v>3</v>
          </cell>
          <cell r="X119">
            <v>0</v>
          </cell>
          <cell r="Y119">
            <v>0</v>
          </cell>
          <cell r="Z119">
            <v>0</v>
          </cell>
          <cell r="AA119">
            <v>0</v>
          </cell>
          <cell r="AB119">
            <v>10</v>
          </cell>
          <cell r="AC119">
            <v>0</v>
          </cell>
          <cell r="AD119">
            <v>0</v>
          </cell>
          <cell r="AE119">
            <v>0</v>
          </cell>
          <cell r="AF119">
            <v>0</v>
          </cell>
          <cell r="AG119">
            <v>0</v>
          </cell>
          <cell r="AH119">
            <v>0</v>
          </cell>
          <cell r="AI119">
            <v>0</v>
          </cell>
          <cell r="AJ119">
            <v>2</v>
          </cell>
          <cell r="AK119">
            <v>0</v>
          </cell>
          <cell r="AL119">
            <v>0</v>
          </cell>
          <cell r="AM119">
            <v>17</v>
          </cell>
          <cell r="AN119">
            <v>0</v>
          </cell>
          <cell r="AO119">
            <v>1</v>
          </cell>
          <cell r="AP119">
            <v>10</v>
          </cell>
          <cell r="AQ119">
            <v>0</v>
          </cell>
          <cell r="AR119">
            <v>0</v>
          </cell>
          <cell r="AS119">
            <v>0</v>
          </cell>
          <cell r="AT119">
            <v>2</v>
          </cell>
          <cell r="AU119">
            <v>0</v>
          </cell>
          <cell r="AY119">
            <v>0</v>
          </cell>
          <cell r="AZ119" t="str">
            <v/>
          </cell>
        </row>
        <row r="120">
          <cell r="A120">
            <v>106611</v>
          </cell>
          <cell r="B120" t="str">
            <v>M Keane</v>
          </cell>
          <cell r="C120" t="str">
            <v>EVE</v>
          </cell>
          <cell r="D120" t="str">
            <v>DE</v>
          </cell>
          <cell r="E120">
            <v>2</v>
          </cell>
          <cell r="F120">
            <v>3.1</v>
          </cell>
          <cell r="G120">
            <v>0</v>
          </cell>
          <cell r="H120">
            <v>31</v>
          </cell>
          <cell r="I120">
            <v>0</v>
          </cell>
          <cell r="J120">
            <v>0</v>
          </cell>
          <cell r="K120">
            <v>0</v>
          </cell>
          <cell r="L120">
            <v>1</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-1</v>
          </cell>
          <cell r="AI120">
            <v>11</v>
          </cell>
          <cell r="AJ120">
            <v>1</v>
          </cell>
          <cell r="AK120">
            <v>0</v>
          </cell>
          <cell r="AL120">
            <v>0</v>
          </cell>
          <cell r="AM120">
            <v>8</v>
          </cell>
          <cell r="AN120">
            <v>0</v>
          </cell>
          <cell r="AO120">
            <v>7</v>
          </cell>
          <cell r="AP120">
            <v>-1</v>
          </cell>
          <cell r="AQ120">
            <v>1</v>
          </cell>
          <cell r="AR120">
            <v>0</v>
          </cell>
          <cell r="AS120">
            <v>4</v>
          </cell>
          <cell r="AT120">
            <v>0</v>
          </cell>
          <cell r="AU120">
            <v>0</v>
          </cell>
          <cell r="AY120">
            <v>0</v>
          </cell>
          <cell r="AZ120" t="str">
            <v/>
          </cell>
        </row>
        <row r="121">
          <cell r="A121">
            <v>220627</v>
          </cell>
          <cell r="B121" t="str">
            <v>J Justin</v>
          </cell>
          <cell r="C121" t="str">
            <v>LEI</v>
          </cell>
          <cell r="D121" t="str">
            <v>DE</v>
          </cell>
          <cell r="E121">
            <v>2</v>
          </cell>
          <cell r="F121">
            <v>3.1</v>
          </cell>
          <cell r="G121">
            <v>0</v>
          </cell>
          <cell r="H121">
            <v>43</v>
          </cell>
          <cell r="I121">
            <v>0</v>
          </cell>
          <cell r="J121">
            <v>3</v>
          </cell>
          <cell r="K121">
            <v>1</v>
          </cell>
          <cell r="L121">
            <v>1</v>
          </cell>
          <cell r="M121">
            <v>2</v>
          </cell>
          <cell r="N121">
            <v>-2</v>
          </cell>
          <cell r="O121">
            <v>0</v>
          </cell>
          <cell r="P121">
            <v>0</v>
          </cell>
          <cell r="Q121">
            <v>0</v>
          </cell>
          <cell r="R121">
            <v>8</v>
          </cell>
          <cell r="S121">
            <v>7</v>
          </cell>
          <cell r="T121">
            <v>7</v>
          </cell>
          <cell r="U121">
            <v>9</v>
          </cell>
          <cell r="V121">
            <v>7</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Y121">
            <v>0</v>
          </cell>
          <cell r="AZ121" t="str">
            <v/>
          </cell>
        </row>
        <row r="122">
          <cell r="A122">
            <v>232859</v>
          </cell>
          <cell r="B122" t="str">
            <v>D Spence*</v>
          </cell>
          <cell r="C122" t="str">
            <v>TOT</v>
          </cell>
          <cell r="D122" t="str">
            <v>DE</v>
          </cell>
          <cell r="E122">
            <v>2</v>
          </cell>
          <cell r="F122">
            <v>3.1</v>
          </cell>
          <cell r="G122">
            <v>0</v>
          </cell>
          <cell r="H122">
            <v>11</v>
          </cell>
          <cell r="I122">
            <v>0</v>
          </cell>
          <cell r="J122">
            <v>0</v>
          </cell>
          <cell r="K122">
            <v>0</v>
          </cell>
          <cell r="L122">
            <v>0</v>
          </cell>
          <cell r="M122">
            <v>3</v>
          </cell>
          <cell r="N122">
            <v>0</v>
          </cell>
          <cell r="O122">
            <v>0</v>
          </cell>
          <cell r="P122">
            <v>0</v>
          </cell>
          <cell r="Q122">
            <v>0</v>
          </cell>
          <cell r="R122">
            <v>0</v>
          </cell>
          <cell r="S122">
            <v>3</v>
          </cell>
          <cell r="T122">
            <v>1</v>
          </cell>
          <cell r="U122">
            <v>0</v>
          </cell>
          <cell r="V122">
            <v>0</v>
          </cell>
          <cell r="W122">
            <v>0</v>
          </cell>
          <cell r="X122">
            <v>0</v>
          </cell>
          <cell r="Y122">
            <v>0</v>
          </cell>
          <cell r="Z122">
            <v>4</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Y122">
            <v>0</v>
          </cell>
          <cell r="AZ122" t="str">
            <v/>
          </cell>
        </row>
        <row r="123">
          <cell r="A123">
            <v>18892</v>
          </cell>
          <cell r="B123" t="str">
            <v>A Young</v>
          </cell>
          <cell r="C123" t="str">
            <v>AVA</v>
          </cell>
          <cell r="D123" t="str">
            <v>DE</v>
          </cell>
          <cell r="E123">
            <v>2</v>
          </cell>
          <cell r="F123">
            <v>3</v>
          </cell>
          <cell r="G123">
            <v>0</v>
          </cell>
          <cell r="H123">
            <v>83</v>
          </cell>
          <cell r="I123">
            <v>0</v>
          </cell>
          <cell r="J123">
            <v>0</v>
          </cell>
          <cell r="K123">
            <v>0</v>
          </cell>
          <cell r="L123">
            <v>0</v>
          </cell>
          <cell r="M123">
            <v>1</v>
          </cell>
          <cell r="N123">
            <v>0</v>
          </cell>
          <cell r="O123">
            <v>6</v>
          </cell>
          <cell r="P123">
            <v>0</v>
          </cell>
          <cell r="Q123">
            <v>0</v>
          </cell>
          <cell r="R123">
            <v>7</v>
          </cell>
          <cell r="S123">
            <v>7</v>
          </cell>
          <cell r="T123">
            <v>1</v>
          </cell>
          <cell r="U123">
            <v>6</v>
          </cell>
          <cell r="V123">
            <v>0</v>
          </cell>
          <cell r="W123">
            <v>1</v>
          </cell>
          <cell r="X123">
            <v>0</v>
          </cell>
          <cell r="Y123">
            <v>0</v>
          </cell>
          <cell r="Z123">
            <v>9</v>
          </cell>
          <cell r="AA123">
            <v>2</v>
          </cell>
          <cell r="AB123">
            <v>7</v>
          </cell>
          <cell r="AC123">
            <v>0</v>
          </cell>
          <cell r="AD123">
            <v>0</v>
          </cell>
          <cell r="AE123">
            <v>0</v>
          </cell>
          <cell r="AF123">
            <v>0</v>
          </cell>
          <cell r="AG123">
            <v>0</v>
          </cell>
          <cell r="AH123">
            <v>0</v>
          </cell>
          <cell r="AI123">
            <v>0</v>
          </cell>
          <cell r="AJ123">
            <v>1</v>
          </cell>
          <cell r="AK123">
            <v>0</v>
          </cell>
          <cell r="AL123">
            <v>7</v>
          </cell>
          <cell r="AM123">
            <v>9</v>
          </cell>
          <cell r="AN123">
            <v>7</v>
          </cell>
          <cell r="AO123">
            <v>1</v>
          </cell>
          <cell r="AP123">
            <v>6</v>
          </cell>
          <cell r="AQ123">
            <v>4</v>
          </cell>
          <cell r="AR123">
            <v>1</v>
          </cell>
          <cell r="AS123">
            <v>0</v>
          </cell>
          <cell r="AT123">
            <v>0</v>
          </cell>
          <cell r="AU123">
            <v>0</v>
          </cell>
          <cell r="AY123">
            <v>0</v>
          </cell>
          <cell r="AZ123" t="str">
            <v/>
          </cell>
        </row>
        <row r="124">
          <cell r="A124">
            <v>58822</v>
          </cell>
          <cell r="B124" t="str">
            <v>C Soares</v>
          </cell>
          <cell r="C124" t="str">
            <v>FUL</v>
          </cell>
          <cell r="D124" t="str">
            <v>DE</v>
          </cell>
          <cell r="E124">
            <v>2</v>
          </cell>
          <cell r="F124">
            <v>3</v>
          </cell>
          <cell r="G124">
            <v>0</v>
          </cell>
          <cell r="H124">
            <v>24</v>
          </cell>
          <cell r="I124">
            <v>0</v>
          </cell>
          <cell r="J124">
            <v>0</v>
          </cell>
          <cell r="K124">
            <v>0</v>
          </cell>
          <cell r="L124">
            <v>0</v>
          </cell>
          <cell r="M124">
            <v>0</v>
          </cell>
          <cell r="N124">
            <v>0</v>
          </cell>
          <cell r="O124">
            <v>0</v>
          </cell>
          <cell r="P124">
            <v>0</v>
          </cell>
          <cell r="Q124">
            <v>0</v>
          </cell>
          <cell r="R124">
            <v>0</v>
          </cell>
          <cell r="S124">
            <v>0</v>
          </cell>
          <cell r="T124">
            <v>0</v>
          </cell>
          <cell r="U124">
            <v>0</v>
          </cell>
          <cell r="V124">
            <v>3</v>
          </cell>
          <cell r="W124">
            <v>3</v>
          </cell>
          <cell r="X124">
            <v>0</v>
          </cell>
          <cell r="Y124">
            <v>0</v>
          </cell>
          <cell r="Z124">
            <v>0</v>
          </cell>
          <cell r="AA124">
            <v>0</v>
          </cell>
          <cell r="AB124">
            <v>0</v>
          </cell>
          <cell r="AC124">
            <v>0</v>
          </cell>
          <cell r="AD124">
            <v>0</v>
          </cell>
          <cell r="AE124">
            <v>3</v>
          </cell>
          <cell r="AF124">
            <v>0</v>
          </cell>
          <cell r="AG124">
            <v>0</v>
          </cell>
          <cell r="AH124">
            <v>7</v>
          </cell>
          <cell r="AI124">
            <v>1</v>
          </cell>
          <cell r="AJ124">
            <v>0</v>
          </cell>
          <cell r="AK124">
            <v>1</v>
          </cell>
          <cell r="AL124">
            <v>1</v>
          </cell>
          <cell r="AM124">
            <v>2</v>
          </cell>
          <cell r="AN124">
            <v>0</v>
          </cell>
          <cell r="AO124">
            <v>0</v>
          </cell>
          <cell r="AP124">
            <v>1</v>
          </cell>
          <cell r="AQ124">
            <v>2</v>
          </cell>
          <cell r="AR124">
            <v>0</v>
          </cell>
          <cell r="AS124">
            <v>0</v>
          </cell>
          <cell r="AT124">
            <v>0</v>
          </cell>
          <cell r="AU124">
            <v>0</v>
          </cell>
          <cell r="AY124">
            <v>0</v>
          </cell>
          <cell r="AZ124" t="str">
            <v/>
          </cell>
        </row>
        <row r="125">
          <cell r="A125">
            <v>66588</v>
          </cell>
          <cell r="B125" t="str">
            <v>L Ayling</v>
          </cell>
          <cell r="C125" t="str">
            <v>LEE</v>
          </cell>
          <cell r="D125" t="str">
            <v>DE</v>
          </cell>
          <cell r="E125">
            <v>2</v>
          </cell>
          <cell r="F125">
            <v>3</v>
          </cell>
          <cell r="G125">
            <v>-1</v>
          </cell>
          <cell r="H125">
            <v>55</v>
          </cell>
          <cell r="I125">
            <v>0</v>
          </cell>
          <cell r="J125">
            <v>0</v>
          </cell>
          <cell r="K125">
            <v>0</v>
          </cell>
          <cell r="L125">
            <v>0</v>
          </cell>
          <cell r="M125">
            <v>3</v>
          </cell>
          <cell r="N125">
            <v>0</v>
          </cell>
          <cell r="O125">
            <v>0</v>
          </cell>
          <cell r="P125">
            <v>0</v>
          </cell>
          <cell r="Q125">
            <v>0</v>
          </cell>
          <cell r="R125">
            <v>3</v>
          </cell>
          <cell r="S125">
            <v>1</v>
          </cell>
          <cell r="T125">
            <v>0</v>
          </cell>
          <cell r="U125">
            <v>1</v>
          </cell>
          <cell r="V125">
            <v>1</v>
          </cell>
          <cell r="W125">
            <v>0</v>
          </cell>
          <cell r="X125">
            <v>0</v>
          </cell>
          <cell r="Y125">
            <v>7</v>
          </cell>
          <cell r="Z125">
            <v>1</v>
          </cell>
          <cell r="AA125">
            <v>1</v>
          </cell>
          <cell r="AB125">
            <v>3</v>
          </cell>
          <cell r="AC125">
            <v>7</v>
          </cell>
          <cell r="AD125">
            <v>0</v>
          </cell>
          <cell r="AE125">
            <v>3</v>
          </cell>
          <cell r="AF125">
            <v>3</v>
          </cell>
          <cell r="AG125">
            <v>7</v>
          </cell>
          <cell r="AH125">
            <v>3</v>
          </cell>
          <cell r="AI125">
            <v>1</v>
          </cell>
          <cell r="AJ125">
            <v>5</v>
          </cell>
          <cell r="AK125">
            <v>0</v>
          </cell>
          <cell r="AL125">
            <v>-1</v>
          </cell>
          <cell r="AM125">
            <v>2</v>
          </cell>
          <cell r="AN125">
            <v>-2</v>
          </cell>
          <cell r="AO125">
            <v>0</v>
          </cell>
          <cell r="AP125">
            <v>1</v>
          </cell>
          <cell r="AQ125">
            <v>0</v>
          </cell>
          <cell r="AR125">
            <v>6</v>
          </cell>
          <cell r="AS125">
            <v>0</v>
          </cell>
          <cell r="AT125">
            <v>0</v>
          </cell>
          <cell r="AU125">
            <v>-1</v>
          </cell>
          <cell r="AY125">
            <v>0</v>
          </cell>
          <cell r="AZ125" t="str">
            <v/>
          </cell>
        </row>
        <row r="126">
          <cell r="A126">
            <v>90585</v>
          </cell>
          <cell r="B126" t="str">
            <v>W Boly</v>
          </cell>
          <cell r="C126" t="str">
            <v>NTG</v>
          </cell>
          <cell r="D126" t="str">
            <v>DE</v>
          </cell>
          <cell r="E126">
            <v>2</v>
          </cell>
          <cell r="F126">
            <v>3</v>
          </cell>
          <cell r="G126">
            <v>2</v>
          </cell>
          <cell r="H126">
            <v>34</v>
          </cell>
          <cell r="I126">
            <v>0</v>
          </cell>
          <cell r="J126">
            <v>0</v>
          </cell>
          <cell r="K126">
            <v>0</v>
          </cell>
          <cell r="L126">
            <v>0</v>
          </cell>
          <cell r="M126">
            <v>0</v>
          </cell>
          <cell r="N126">
            <v>0</v>
          </cell>
          <cell r="O126">
            <v>-1</v>
          </cell>
          <cell r="P126">
            <v>0</v>
          </cell>
          <cell r="Q126">
            <v>0</v>
          </cell>
          <cell r="R126">
            <v>0</v>
          </cell>
          <cell r="S126">
            <v>0</v>
          </cell>
          <cell r="T126">
            <v>0</v>
          </cell>
          <cell r="U126">
            <v>0</v>
          </cell>
          <cell r="V126">
            <v>0</v>
          </cell>
          <cell r="W126">
            <v>7</v>
          </cell>
          <cell r="X126">
            <v>0</v>
          </cell>
          <cell r="Y126">
            <v>0</v>
          </cell>
          <cell r="Z126">
            <v>12</v>
          </cell>
          <cell r="AA126">
            <v>0</v>
          </cell>
          <cell r="AB126">
            <v>2</v>
          </cell>
          <cell r="AC126">
            <v>0</v>
          </cell>
          <cell r="AD126">
            <v>0</v>
          </cell>
          <cell r="AE126">
            <v>8</v>
          </cell>
          <cell r="AF126">
            <v>0</v>
          </cell>
          <cell r="AG126">
            <v>0</v>
          </cell>
          <cell r="AH126">
            <v>0</v>
          </cell>
          <cell r="AI126">
            <v>0</v>
          </cell>
          <cell r="AJ126">
            <v>0</v>
          </cell>
          <cell r="AK126">
            <v>0</v>
          </cell>
          <cell r="AL126">
            <v>0</v>
          </cell>
          <cell r="AM126">
            <v>0</v>
          </cell>
          <cell r="AN126">
            <v>0</v>
          </cell>
          <cell r="AO126">
            <v>0</v>
          </cell>
          <cell r="AP126">
            <v>0</v>
          </cell>
          <cell r="AQ126">
            <v>0</v>
          </cell>
          <cell r="AR126">
            <v>1</v>
          </cell>
          <cell r="AS126">
            <v>3</v>
          </cell>
          <cell r="AT126">
            <v>0</v>
          </cell>
          <cell r="AU126">
            <v>2</v>
          </cell>
          <cell r="AY126">
            <v>0</v>
          </cell>
          <cell r="AZ126" t="str">
            <v/>
          </cell>
        </row>
        <row r="127">
          <cell r="A127">
            <v>93100</v>
          </cell>
          <cell r="B127" t="str">
            <v>J Vestergaard</v>
          </cell>
          <cell r="C127" t="str">
            <v>LEI</v>
          </cell>
          <cell r="D127" t="str">
            <v>DE</v>
          </cell>
          <cell r="E127">
            <v>2</v>
          </cell>
          <cell r="F127">
            <v>3</v>
          </cell>
          <cell r="G127">
            <v>0</v>
          </cell>
          <cell r="H127">
            <v>7</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7</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Y127">
            <v>0</v>
          </cell>
          <cell r="AZ127" t="str">
            <v/>
          </cell>
        </row>
        <row r="128">
          <cell r="A128">
            <v>111478</v>
          </cell>
          <cell r="B128" t="str">
            <v>J Veltman</v>
          </cell>
          <cell r="C128" t="str">
            <v>BHA</v>
          </cell>
          <cell r="D128" t="str">
            <v>DE</v>
          </cell>
          <cell r="E128">
            <v>2</v>
          </cell>
          <cell r="F128">
            <v>3</v>
          </cell>
          <cell r="G128">
            <v>1</v>
          </cell>
          <cell r="H128">
            <v>100</v>
          </cell>
          <cell r="I128">
            <v>0</v>
          </cell>
          <cell r="J128">
            <v>9</v>
          </cell>
          <cell r="K128">
            <v>0</v>
          </cell>
          <cell r="L128">
            <v>14</v>
          </cell>
          <cell r="M128">
            <v>1</v>
          </cell>
          <cell r="N128">
            <v>1</v>
          </cell>
          <cell r="O128">
            <v>0</v>
          </cell>
          <cell r="P128">
            <v>0</v>
          </cell>
          <cell r="Q128">
            <v>0</v>
          </cell>
          <cell r="R128">
            <v>1</v>
          </cell>
          <cell r="S128">
            <v>1</v>
          </cell>
          <cell r="T128">
            <v>8</v>
          </cell>
          <cell r="U128">
            <v>0</v>
          </cell>
          <cell r="V128">
            <v>1</v>
          </cell>
          <cell r="W128">
            <v>0</v>
          </cell>
          <cell r="X128">
            <v>1</v>
          </cell>
          <cell r="Y128">
            <v>5</v>
          </cell>
          <cell r="Z128">
            <v>2</v>
          </cell>
          <cell r="AA128">
            <v>3</v>
          </cell>
          <cell r="AB128">
            <v>0</v>
          </cell>
          <cell r="AC128">
            <v>0</v>
          </cell>
          <cell r="AD128">
            <v>7</v>
          </cell>
          <cell r="AE128">
            <v>2</v>
          </cell>
          <cell r="AF128">
            <v>2</v>
          </cell>
          <cell r="AG128">
            <v>0</v>
          </cell>
          <cell r="AH128">
            <v>14</v>
          </cell>
          <cell r="AI128">
            <v>1</v>
          </cell>
          <cell r="AJ128">
            <v>7</v>
          </cell>
          <cell r="AK128">
            <v>0</v>
          </cell>
          <cell r="AL128">
            <v>0</v>
          </cell>
          <cell r="AM128">
            <v>8</v>
          </cell>
          <cell r="AN128">
            <v>1</v>
          </cell>
          <cell r="AO128">
            <v>0</v>
          </cell>
          <cell r="AP128">
            <v>9</v>
          </cell>
          <cell r="AQ128">
            <v>0</v>
          </cell>
          <cell r="AR128">
            <v>0</v>
          </cell>
          <cell r="AS128">
            <v>0</v>
          </cell>
          <cell r="AT128">
            <v>1</v>
          </cell>
          <cell r="AU128">
            <v>1</v>
          </cell>
          <cell r="AY128">
            <v>0</v>
          </cell>
          <cell r="AZ128" t="str">
            <v/>
          </cell>
        </row>
        <row r="129">
          <cell r="A129">
            <v>119471</v>
          </cell>
          <cell r="B129" t="str">
            <v>F Schär</v>
          </cell>
          <cell r="C129" t="str">
            <v>NEW</v>
          </cell>
          <cell r="D129" t="str">
            <v>DE</v>
          </cell>
          <cell r="E129">
            <v>2</v>
          </cell>
          <cell r="F129">
            <v>3</v>
          </cell>
          <cell r="G129">
            <v>2</v>
          </cell>
          <cell r="H129">
            <v>139</v>
          </cell>
          <cell r="I129">
            <v>12</v>
          </cell>
          <cell r="J129">
            <v>6</v>
          </cell>
          <cell r="K129">
            <v>0</v>
          </cell>
          <cell r="L129">
            <v>-1</v>
          </cell>
          <cell r="M129">
            <v>8</v>
          </cell>
          <cell r="N129">
            <v>0</v>
          </cell>
          <cell r="O129">
            <v>2</v>
          </cell>
          <cell r="P129">
            <v>0</v>
          </cell>
          <cell r="Q129">
            <v>2</v>
          </cell>
          <cell r="R129">
            <v>2</v>
          </cell>
          <cell r="S129">
            <v>0</v>
          </cell>
          <cell r="T129">
            <v>13</v>
          </cell>
          <cell r="U129">
            <v>9</v>
          </cell>
          <cell r="V129">
            <v>0</v>
          </cell>
          <cell r="W129">
            <v>9</v>
          </cell>
          <cell r="X129">
            <v>0</v>
          </cell>
          <cell r="Y129">
            <v>14</v>
          </cell>
          <cell r="Z129">
            <v>7</v>
          </cell>
          <cell r="AA129">
            <v>0</v>
          </cell>
          <cell r="AB129">
            <v>14</v>
          </cell>
          <cell r="AC129">
            <v>0</v>
          </cell>
          <cell r="AD129">
            <v>2</v>
          </cell>
          <cell r="AE129">
            <v>2</v>
          </cell>
          <cell r="AF129">
            <v>1</v>
          </cell>
          <cell r="AG129">
            <v>0</v>
          </cell>
          <cell r="AH129">
            <v>0</v>
          </cell>
          <cell r="AI129">
            <v>0</v>
          </cell>
          <cell r="AJ129">
            <v>4</v>
          </cell>
          <cell r="AK129">
            <v>0</v>
          </cell>
          <cell r="AL129">
            <v>0</v>
          </cell>
          <cell r="AM129">
            <v>14</v>
          </cell>
          <cell r="AN129">
            <v>-1</v>
          </cell>
          <cell r="AO129">
            <v>0</v>
          </cell>
          <cell r="AP129">
            <v>10</v>
          </cell>
          <cell r="AQ129">
            <v>2</v>
          </cell>
          <cell r="AR129">
            <v>-2</v>
          </cell>
          <cell r="AS129">
            <v>1</v>
          </cell>
          <cell r="AT129">
            <v>7</v>
          </cell>
          <cell r="AU129">
            <v>2</v>
          </cell>
          <cell r="AY129">
            <v>0</v>
          </cell>
          <cell r="AZ129" t="str">
            <v/>
          </cell>
        </row>
        <row r="130">
          <cell r="A130">
            <v>126184</v>
          </cell>
          <cell r="B130" t="str">
            <v>N Aké</v>
          </cell>
          <cell r="C130" t="str">
            <v>MCI</v>
          </cell>
          <cell r="D130" t="str">
            <v>DE</v>
          </cell>
          <cell r="E130">
            <v>2</v>
          </cell>
          <cell r="F130">
            <v>3</v>
          </cell>
          <cell r="G130">
            <v>3</v>
          </cell>
          <cell r="H130">
            <v>104</v>
          </cell>
          <cell r="I130">
            <v>0</v>
          </cell>
          <cell r="J130">
            <v>14</v>
          </cell>
          <cell r="K130">
            <v>0</v>
          </cell>
          <cell r="L130">
            <v>2</v>
          </cell>
          <cell r="M130">
            <v>1</v>
          </cell>
          <cell r="N130">
            <v>0</v>
          </cell>
          <cell r="O130">
            <v>0</v>
          </cell>
          <cell r="P130">
            <v>0</v>
          </cell>
          <cell r="Q130">
            <v>0</v>
          </cell>
          <cell r="R130">
            <v>7</v>
          </cell>
          <cell r="S130">
            <v>0</v>
          </cell>
          <cell r="T130">
            <v>2</v>
          </cell>
          <cell r="U130">
            <v>0</v>
          </cell>
          <cell r="V130">
            <v>2</v>
          </cell>
          <cell r="W130">
            <v>0</v>
          </cell>
          <cell r="X130">
            <v>0</v>
          </cell>
          <cell r="Y130">
            <v>4</v>
          </cell>
          <cell r="Z130">
            <v>7</v>
          </cell>
          <cell r="AA130">
            <v>1</v>
          </cell>
          <cell r="AB130">
            <v>1</v>
          </cell>
          <cell r="AC130">
            <v>15</v>
          </cell>
          <cell r="AD130">
            <v>0</v>
          </cell>
          <cell r="AE130">
            <v>2</v>
          </cell>
          <cell r="AF130">
            <v>4</v>
          </cell>
          <cell r="AG130">
            <v>2</v>
          </cell>
          <cell r="AH130">
            <v>13</v>
          </cell>
          <cell r="AI130">
            <v>6</v>
          </cell>
          <cell r="AJ130">
            <v>0</v>
          </cell>
          <cell r="AK130">
            <v>0</v>
          </cell>
          <cell r="AL130">
            <v>2</v>
          </cell>
          <cell r="AM130">
            <v>2</v>
          </cell>
          <cell r="AN130">
            <v>0</v>
          </cell>
          <cell r="AO130">
            <v>0</v>
          </cell>
          <cell r="AP130">
            <v>0</v>
          </cell>
          <cell r="AQ130">
            <v>14</v>
          </cell>
          <cell r="AR130">
            <v>0</v>
          </cell>
          <cell r="AS130">
            <v>0</v>
          </cell>
          <cell r="AT130">
            <v>0</v>
          </cell>
          <cell r="AU130">
            <v>3</v>
          </cell>
          <cell r="AY130">
            <v>0</v>
          </cell>
          <cell r="AZ130" t="str">
            <v/>
          </cell>
        </row>
        <row r="131">
          <cell r="A131">
            <v>171101</v>
          </cell>
          <cell r="B131" t="str">
            <v>C Lenglet</v>
          </cell>
          <cell r="C131" t="str">
            <v>TOT</v>
          </cell>
          <cell r="D131" t="str">
            <v>DE</v>
          </cell>
          <cell r="E131">
            <v>2</v>
          </cell>
          <cell r="F131">
            <v>3</v>
          </cell>
          <cell r="G131">
            <v>2</v>
          </cell>
          <cell r="H131">
            <v>63</v>
          </cell>
          <cell r="I131">
            <v>1</v>
          </cell>
          <cell r="J131">
            <v>0</v>
          </cell>
          <cell r="K131">
            <v>0</v>
          </cell>
          <cell r="L131">
            <v>0</v>
          </cell>
          <cell r="M131">
            <v>2</v>
          </cell>
          <cell r="N131">
            <v>0</v>
          </cell>
          <cell r="O131">
            <v>1</v>
          </cell>
          <cell r="P131">
            <v>0</v>
          </cell>
          <cell r="Q131">
            <v>0</v>
          </cell>
          <cell r="R131">
            <v>0</v>
          </cell>
          <cell r="S131">
            <v>0</v>
          </cell>
          <cell r="T131">
            <v>0</v>
          </cell>
          <cell r="U131">
            <v>5</v>
          </cell>
          <cell r="V131">
            <v>0</v>
          </cell>
          <cell r="W131">
            <v>2</v>
          </cell>
          <cell r="X131">
            <v>0</v>
          </cell>
          <cell r="Y131">
            <v>4</v>
          </cell>
          <cell r="Z131">
            <v>7</v>
          </cell>
          <cell r="AA131">
            <v>0</v>
          </cell>
          <cell r="AB131">
            <v>2</v>
          </cell>
          <cell r="AC131">
            <v>6</v>
          </cell>
          <cell r="AD131">
            <v>0</v>
          </cell>
          <cell r="AE131">
            <v>0</v>
          </cell>
          <cell r="AF131">
            <v>0</v>
          </cell>
          <cell r="AG131">
            <v>7</v>
          </cell>
          <cell r="AH131">
            <v>9</v>
          </cell>
          <cell r="AI131">
            <v>2</v>
          </cell>
          <cell r="AJ131">
            <v>0</v>
          </cell>
          <cell r="AK131">
            <v>0</v>
          </cell>
          <cell r="AL131">
            <v>0</v>
          </cell>
          <cell r="AM131">
            <v>3</v>
          </cell>
          <cell r="AN131">
            <v>2</v>
          </cell>
          <cell r="AO131">
            <v>0</v>
          </cell>
          <cell r="AP131">
            <v>1</v>
          </cell>
          <cell r="AQ131">
            <v>6</v>
          </cell>
          <cell r="AR131">
            <v>1</v>
          </cell>
          <cell r="AS131">
            <v>0</v>
          </cell>
          <cell r="AT131">
            <v>0</v>
          </cell>
          <cell r="AU131">
            <v>2</v>
          </cell>
          <cell r="AY131">
            <v>0</v>
          </cell>
          <cell r="AZ131" t="str">
            <v/>
          </cell>
        </row>
        <row r="132">
          <cell r="A132">
            <v>171771</v>
          </cell>
          <cell r="B132" t="str">
            <v>J Bednarek</v>
          </cell>
          <cell r="C132" t="str">
            <v>SOU</v>
          </cell>
          <cell r="D132" t="str">
            <v>DE</v>
          </cell>
          <cell r="E132">
            <v>2</v>
          </cell>
          <cell r="F132">
            <v>3</v>
          </cell>
          <cell r="G132">
            <v>-1</v>
          </cell>
          <cell r="H132">
            <v>33</v>
          </cell>
          <cell r="I132">
            <v>-1</v>
          </cell>
          <cell r="J132">
            <v>1</v>
          </cell>
          <cell r="K132">
            <v>0</v>
          </cell>
          <cell r="L132">
            <v>0</v>
          </cell>
          <cell r="M132">
            <v>0</v>
          </cell>
          <cell r="N132">
            <v>0</v>
          </cell>
          <cell r="O132">
            <v>0</v>
          </cell>
          <cell r="P132">
            <v>0</v>
          </cell>
          <cell r="Q132">
            <v>0</v>
          </cell>
          <cell r="R132">
            <v>3</v>
          </cell>
          <cell r="S132">
            <v>0</v>
          </cell>
          <cell r="T132">
            <v>2</v>
          </cell>
          <cell r="U132">
            <v>0</v>
          </cell>
          <cell r="V132">
            <v>0</v>
          </cell>
          <cell r="W132">
            <v>0</v>
          </cell>
          <cell r="X132">
            <v>0</v>
          </cell>
          <cell r="Y132">
            <v>0</v>
          </cell>
          <cell r="Z132">
            <v>3</v>
          </cell>
          <cell r="AA132">
            <v>1</v>
          </cell>
          <cell r="AB132">
            <v>0</v>
          </cell>
          <cell r="AC132">
            <v>0</v>
          </cell>
          <cell r="AD132">
            <v>0</v>
          </cell>
          <cell r="AE132">
            <v>-2</v>
          </cell>
          <cell r="AF132">
            <v>7</v>
          </cell>
          <cell r="AG132">
            <v>2</v>
          </cell>
          <cell r="AH132">
            <v>7</v>
          </cell>
          <cell r="AI132">
            <v>0</v>
          </cell>
          <cell r="AJ132">
            <v>9</v>
          </cell>
          <cell r="AK132">
            <v>0</v>
          </cell>
          <cell r="AL132">
            <v>0</v>
          </cell>
          <cell r="AM132">
            <v>0</v>
          </cell>
          <cell r="AN132">
            <v>0</v>
          </cell>
          <cell r="AO132">
            <v>2</v>
          </cell>
          <cell r="AP132">
            <v>2</v>
          </cell>
          <cell r="AQ132">
            <v>-1</v>
          </cell>
          <cell r="AR132">
            <v>0</v>
          </cell>
          <cell r="AS132">
            <v>0</v>
          </cell>
          <cell r="AT132">
            <v>-1</v>
          </cell>
          <cell r="AU132">
            <v>-1</v>
          </cell>
          <cell r="AY132">
            <v>0</v>
          </cell>
          <cell r="AZ132" t="str">
            <v/>
          </cell>
        </row>
        <row r="133">
          <cell r="A133">
            <v>173904</v>
          </cell>
          <cell r="B133" t="str">
            <v>D Sánchez</v>
          </cell>
          <cell r="C133" t="str">
            <v>TOT</v>
          </cell>
          <cell r="D133" t="str">
            <v>DE</v>
          </cell>
          <cell r="E133">
            <v>2</v>
          </cell>
          <cell r="F133">
            <v>3</v>
          </cell>
          <cell r="G133">
            <v>2</v>
          </cell>
          <cell r="H133">
            <v>49</v>
          </cell>
          <cell r="I133">
            <v>0</v>
          </cell>
          <cell r="J133">
            <v>0</v>
          </cell>
          <cell r="K133">
            <v>7</v>
          </cell>
          <cell r="L133">
            <v>0</v>
          </cell>
          <cell r="M133">
            <v>8</v>
          </cell>
          <cell r="N133">
            <v>0</v>
          </cell>
          <cell r="O133">
            <v>1</v>
          </cell>
          <cell r="P133">
            <v>0</v>
          </cell>
          <cell r="Q133">
            <v>1</v>
          </cell>
          <cell r="R133">
            <v>0</v>
          </cell>
          <cell r="S133">
            <v>3</v>
          </cell>
          <cell r="T133">
            <v>1</v>
          </cell>
          <cell r="U133">
            <v>2</v>
          </cell>
          <cell r="V133">
            <v>0</v>
          </cell>
          <cell r="W133">
            <v>1</v>
          </cell>
          <cell r="X133">
            <v>0</v>
          </cell>
          <cell r="Y133">
            <v>1</v>
          </cell>
          <cell r="Z133">
            <v>7</v>
          </cell>
          <cell r="AA133">
            <v>0</v>
          </cell>
          <cell r="AB133">
            <v>0</v>
          </cell>
          <cell r="AC133">
            <v>7</v>
          </cell>
          <cell r="AD133">
            <v>0</v>
          </cell>
          <cell r="AE133">
            <v>4</v>
          </cell>
          <cell r="AF133">
            <v>0</v>
          </cell>
          <cell r="AG133">
            <v>0</v>
          </cell>
          <cell r="AH133">
            <v>2</v>
          </cell>
          <cell r="AI133">
            <v>0</v>
          </cell>
          <cell r="AJ133">
            <v>0</v>
          </cell>
          <cell r="AK133">
            <v>0</v>
          </cell>
          <cell r="AL133">
            <v>0</v>
          </cell>
          <cell r="AM133">
            <v>1</v>
          </cell>
          <cell r="AN133">
            <v>0</v>
          </cell>
          <cell r="AO133">
            <v>0</v>
          </cell>
          <cell r="AP133">
            <v>1</v>
          </cell>
          <cell r="AQ133">
            <v>0</v>
          </cell>
          <cell r="AR133">
            <v>0</v>
          </cell>
          <cell r="AS133">
            <v>0</v>
          </cell>
          <cell r="AT133">
            <v>0</v>
          </cell>
          <cell r="AU133">
            <v>2</v>
          </cell>
          <cell r="AY133">
            <v>0</v>
          </cell>
          <cell r="AZ133" t="str">
            <v/>
          </cell>
        </row>
        <row r="134">
          <cell r="A134">
            <v>194164</v>
          </cell>
          <cell r="B134" t="str">
            <v>M Holgate</v>
          </cell>
          <cell r="C134" t="str">
            <v>EVE</v>
          </cell>
          <cell r="D134" t="str">
            <v>DE</v>
          </cell>
          <cell r="E134">
            <v>2</v>
          </cell>
          <cell r="F134">
            <v>3</v>
          </cell>
          <cell r="G134">
            <v>0</v>
          </cell>
          <cell r="H134">
            <v>10</v>
          </cell>
          <cell r="I134">
            <v>0</v>
          </cell>
          <cell r="J134">
            <v>1</v>
          </cell>
          <cell r="K134">
            <v>2</v>
          </cell>
          <cell r="L134">
            <v>2</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4</v>
          </cell>
          <cell r="AP134">
            <v>0</v>
          </cell>
          <cell r="AQ134">
            <v>0</v>
          </cell>
          <cell r="AR134">
            <v>0</v>
          </cell>
          <cell r="AS134">
            <v>1</v>
          </cell>
          <cell r="AT134">
            <v>0</v>
          </cell>
          <cell r="AU134">
            <v>0</v>
          </cell>
          <cell r="AY134">
            <v>0</v>
          </cell>
          <cell r="AZ134" t="str">
            <v/>
          </cell>
        </row>
        <row r="135">
          <cell r="A135">
            <v>194190</v>
          </cell>
          <cell r="B135" t="str">
            <v>H Souttar</v>
          </cell>
          <cell r="C135" t="str">
            <v>LEI</v>
          </cell>
          <cell r="D135" t="str">
            <v>DE</v>
          </cell>
          <cell r="E135">
            <v>2</v>
          </cell>
          <cell r="F135">
            <v>3</v>
          </cell>
          <cell r="G135">
            <v>0</v>
          </cell>
          <cell r="H135">
            <v>17</v>
          </cell>
          <cell r="AD135">
            <v>-2</v>
          </cell>
          <cell r="AE135">
            <v>4</v>
          </cell>
          <cell r="AF135">
            <v>0</v>
          </cell>
          <cell r="AG135">
            <v>2</v>
          </cell>
          <cell r="AH135">
            <v>2</v>
          </cell>
          <cell r="AI135">
            <v>0</v>
          </cell>
          <cell r="AJ135">
            <v>2</v>
          </cell>
          <cell r="AK135">
            <v>0</v>
          </cell>
          <cell r="AL135">
            <v>0</v>
          </cell>
          <cell r="AM135">
            <v>1</v>
          </cell>
          <cell r="AN135">
            <v>0</v>
          </cell>
          <cell r="AO135">
            <v>0</v>
          </cell>
          <cell r="AP135">
            <v>0</v>
          </cell>
          <cell r="AQ135">
            <v>0</v>
          </cell>
          <cell r="AR135">
            <v>0</v>
          </cell>
          <cell r="AS135">
            <v>1</v>
          </cell>
          <cell r="AT135">
            <v>7</v>
          </cell>
          <cell r="AU135">
            <v>0</v>
          </cell>
          <cell r="AY135">
            <v>0</v>
          </cell>
          <cell r="AZ135" t="str">
            <v/>
          </cell>
        </row>
        <row r="136">
          <cell r="A136">
            <v>198826</v>
          </cell>
          <cell r="B136" t="str">
            <v>B Godfrey</v>
          </cell>
          <cell r="C136" t="str">
            <v>EVE</v>
          </cell>
          <cell r="D136" t="str">
            <v>DE</v>
          </cell>
          <cell r="E136">
            <v>2</v>
          </cell>
          <cell r="F136">
            <v>3</v>
          </cell>
          <cell r="G136">
            <v>0</v>
          </cell>
          <cell r="H136">
            <v>22</v>
          </cell>
          <cell r="I136">
            <v>2</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3</v>
          </cell>
          <cell r="Z136">
            <v>-1</v>
          </cell>
          <cell r="AA136">
            <v>1</v>
          </cell>
          <cell r="AB136">
            <v>0</v>
          </cell>
          <cell r="AC136">
            <v>0</v>
          </cell>
          <cell r="AD136">
            <v>0</v>
          </cell>
          <cell r="AE136">
            <v>0</v>
          </cell>
          <cell r="AF136">
            <v>0</v>
          </cell>
          <cell r="AG136">
            <v>0</v>
          </cell>
          <cell r="AH136">
            <v>-1</v>
          </cell>
          <cell r="AI136">
            <v>7</v>
          </cell>
          <cell r="AJ136">
            <v>1</v>
          </cell>
          <cell r="AK136">
            <v>0</v>
          </cell>
          <cell r="AL136">
            <v>0</v>
          </cell>
          <cell r="AM136">
            <v>7</v>
          </cell>
          <cell r="AN136">
            <v>1</v>
          </cell>
          <cell r="AO136">
            <v>3</v>
          </cell>
          <cell r="AP136">
            <v>-1</v>
          </cell>
          <cell r="AQ136">
            <v>0</v>
          </cell>
          <cell r="AR136">
            <v>0</v>
          </cell>
          <cell r="AS136">
            <v>0</v>
          </cell>
          <cell r="AT136">
            <v>0</v>
          </cell>
          <cell r="AU136">
            <v>0</v>
          </cell>
          <cell r="AY136">
            <v>0</v>
          </cell>
          <cell r="AZ136" t="str">
            <v/>
          </cell>
        </row>
        <row r="137">
          <cell r="A137">
            <v>199798</v>
          </cell>
          <cell r="B137" t="str">
            <v>E Konsa</v>
          </cell>
          <cell r="C137" t="str">
            <v>AVA</v>
          </cell>
          <cell r="D137" t="str">
            <v>DE</v>
          </cell>
          <cell r="E137">
            <v>2</v>
          </cell>
          <cell r="F137">
            <v>3</v>
          </cell>
          <cell r="G137">
            <v>2</v>
          </cell>
          <cell r="H137">
            <v>109</v>
          </cell>
          <cell r="I137">
            <v>1</v>
          </cell>
          <cell r="J137">
            <v>1</v>
          </cell>
          <cell r="K137">
            <v>0</v>
          </cell>
          <cell r="L137">
            <v>0</v>
          </cell>
          <cell r="M137">
            <v>4</v>
          </cell>
          <cell r="N137">
            <v>0</v>
          </cell>
          <cell r="O137">
            <v>7</v>
          </cell>
          <cell r="P137">
            <v>0</v>
          </cell>
          <cell r="Q137">
            <v>0</v>
          </cell>
          <cell r="R137">
            <v>7</v>
          </cell>
          <cell r="S137">
            <v>1</v>
          </cell>
          <cell r="T137">
            <v>1</v>
          </cell>
          <cell r="U137">
            <v>6</v>
          </cell>
          <cell r="V137">
            <v>0</v>
          </cell>
          <cell r="W137">
            <v>2</v>
          </cell>
          <cell r="X137">
            <v>2</v>
          </cell>
          <cell r="Y137">
            <v>0</v>
          </cell>
          <cell r="Z137">
            <v>8</v>
          </cell>
          <cell r="AA137">
            <v>2</v>
          </cell>
          <cell r="AB137">
            <v>7</v>
          </cell>
          <cell r="AC137">
            <v>0</v>
          </cell>
          <cell r="AD137">
            <v>-1</v>
          </cell>
          <cell r="AE137">
            <v>0</v>
          </cell>
          <cell r="AF137">
            <v>-2</v>
          </cell>
          <cell r="AG137">
            <v>7</v>
          </cell>
          <cell r="AH137">
            <v>7</v>
          </cell>
          <cell r="AI137">
            <v>0</v>
          </cell>
          <cell r="AJ137">
            <v>9</v>
          </cell>
          <cell r="AK137">
            <v>0</v>
          </cell>
          <cell r="AL137">
            <v>7</v>
          </cell>
          <cell r="AM137">
            <v>8</v>
          </cell>
          <cell r="AN137">
            <v>7</v>
          </cell>
          <cell r="AO137">
            <v>2</v>
          </cell>
          <cell r="AP137">
            <v>7</v>
          </cell>
          <cell r="AQ137">
            <v>4</v>
          </cell>
          <cell r="AR137">
            <v>2</v>
          </cell>
          <cell r="AS137">
            <v>1</v>
          </cell>
          <cell r="AT137">
            <v>0</v>
          </cell>
          <cell r="AU137">
            <v>2</v>
          </cell>
          <cell r="AY137">
            <v>0</v>
          </cell>
          <cell r="AZ137" t="str">
            <v/>
          </cell>
        </row>
        <row r="138">
          <cell r="A138">
            <v>204214</v>
          </cell>
          <cell r="B138" t="str">
            <v>P Estupinan</v>
          </cell>
          <cell r="C138" t="str">
            <v>BHA</v>
          </cell>
          <cell r="D138" t="str">
            <v>DE</v>
          </cell>
          <cell r="E138">
            <v>2</v>
          </cell>
          <cell r="F138">
            <v>3</v>
          </cell>
          <cell r="G138">
            <v>1</v>
          </cell>
          <cell r="H138">
            <v>135</v>
          </cell>
          <cell r="K138">
            <v>0</v>
          </cell>
          <cell r="L138">
            <v>10</v>
          </cell>
          <cell r="M138">
            <v>3</v>
          </cell>
          <cell r="N138">
            <v>1</v>
          </cell>
          <cell r="O138">
            <v>0</v>
          </cell>
          <cell r="P138">
            <v>0</v>
          </cell>
          <cell r="Q138">
            <v>-1</v>
          </cell>
          <cell r="R138">
            <v>2</v>
          </cell>
          <cell r="S138">
            <v>2</v>
          </cell>
          <cell r="T138">
            <v>0</v>
          </cell>
          <cell r="U138">
            <v>5</v>
          </cell>
          <cell r="V138">
            <v>1</v>
          </cell>
          <cell r="W138">
            <v>0</v>
          </cell>
          <cell r="X138">
            <v>1</v>
          </cell>
          <cell r="Y138">
            <v>1</v>
          </cell>
          <cell r="Z138">
            <v>7</v>
          </cell>
          <cell r="AA138">
            <v>7</v>
          </cell>
          <cell r="AB138">
            <v>7</v>
          </cell>
          <cell r="AC138">
            <v>0</v>
          </cell>
          <cell r="AD138">
            <v>12</v>
          </cell>
          <cell r="AE138">
            <v>5</v>
          </cell>
          <cell r="AF138">
            <v>2</v>
          </cell>
          <cell r="AG138">
            <v>0</v>
          </cell>
          <cell r="AH138">
            <v>7</v>
          </cell>
          <cell r="AI138">
            <v>1</v>
          </cell>
          <cell r="AJ138">
            <v>7</v>
          </cell>
          <cell r="AK138">
            <v>4</v>
          </cell>
          <cell r="AL138">
            <v>0</v>
          </cell>
          <cell r="AM138">
            <v>8</v>
          </cell>
          <cell r="AN138">
            <v>2</v>
          </cell>
          <cell r="AO138">
            <v>0</v>
          </cell>
          <cell r="AP138">
            <v>18</v>
          </cell>
          <cell r="AQ138">
            <v>7</v>
          </cell>
          <cell r="AR138">
            <v>-2</v>
          </cell>
          <cell r="AS138">
            <v>13</v>
          </cell>
          <cell r="AT138">
            <v>4</v>
          </cell>
          <cell r="AU138">
            <v>1</v>
          </cell>
          <cell r="AY138">
            <v>0</v>
          </cell>
          <cell r="AZ138" t="str">
            <v/>
          </cell>
        </row>
        <row r="139">
          <cell r="A139">
            <v>209036</v>
          </cell>
          <cell r="B139" t="str">
            <v>M Guéhi</v>
          </cell>
          <cell r="C139" t="str">
            <v>CRY</v>
          </cell>
          <cell r="D139" t="str">
            <v>DE</v>
          </cell>
          <cell r="E139">
            <v>2</v>
          </cell>
          <cell r="F139">
            <v>3</v>
          </cell>
          <cell r="G139">
            <v>2</v>
          </cell>
          <cell r="H139">
            <v>96</v>
          </cell>
          <cell r="I139">
            <v>-2</v>
          </cell>
          <cell r="J139">
            <v>0</v>
          </cell>
          <cell r="K139">
            <v>4</v>
          </cell>
          <cell r="L139">
            <v>-2</v>
          </cell>
          <cell r="M139">
            <v>9</v>
          </cell>
          <cell r="N139">
            <v>0</v>
          </cell>
          <cell r="O139">
            <v>0</v>
          </cell>
          <cell r="P139">
            <v>0</v>
          </cell>
          <cell r="Q139">
            <v>1</v>
          </cell>
          <cell r="R139">
            <v>0</v>
          </cell>
          <cell r="S139">
            <v>8</v>
          </cell>
          <cell r="T139">
            <v>0</v>
          </cell>
          <cell r="U139">
            <v>7</v>
          </cell>
          <cell r="V139">
            <v>0</v>
          </cell>
          <cell r="W139">
            <v>3</v>
          </cell>
          <cell r="X139">
            <v>0</v>
          </cell>
          <cell r="Y139">
            <v>7</v>
          </cell>
          <cell r="Z139">
            <v>0</v>
          </cell>
          <cell r="AA139">
            <v>0</v>
          </cell>
          <cell r="AB139">
            <v>9</v>
          </cell>
          <cell r="AC139">
            <v>0</v>
          </cell>
          <cell r="AD139">
            <v>1</v>
          </cell>
          <cell r="AE139">
            <v>2</v>
          </cell>
          <cell r="AF139">
            <v>2</v>
          </cell>
          <cell r="AG139">
            <v>7</v>
          </cell>
          <cell r="AH139">
            <v>2</v>
          </cell>
          <cell r="AI139">
            <v>2</v>
          </cell>
          <cell r="AJ139">
            <v>2</v>
          </cell>
          <cell r="AK139">
            <v>-1</v>
          </cell>
          <cell r="AL139">
            <v>1</v>
          </cell>
          <cell r="AM139">
            <v>0</v>
          </cell>
          <cell r="AN139">
            <v>14</v>
          </cell>
          <cell r="AO139">
            <v>7</v>
          </cell>
          <cell r="AP139">
            <v>1</v>
          </cell>
          <cell r="AQ139">
            <v>2</v>
          </cell>
          <cell r="AR139">
            <v>7</v>
          </cell>
          <cell r="AS139">
            <v>1</v>
          </cell>
          <cell r="AT139">
            <v>0</v>
          </cell>
          <cell r="AU139">
            <v>2</v>
          </cell>
          <cell r="AY139">
            <v>0</v>
          </cell>
          <cell r="AZ139" t="str">
            <v/>
          </cell>
        </row>
        <row r="140">
          <cell r="A140">
            <v>211975</v>
          </cell>
          <cell r="B140" t="str">
            <v>M Akanji</v>
          </cell>
          <cell r="C140" t="str">
            <v>MCI</v>
          </cell>
          <cell r="D140" t="str">
            <v>DE</v>
          </cell>
          <cell r="E140">
            <v>2</v>
          </cell>
          <cell r="F140">
            <v>3</v>
          </cell>
          <cell r="G140">
            <v>2</v>
          </cell>
          <cell r="H140">
            <v>123</v>
          </cell>
          <cell r="M140">
            <v>0</v>
          </cell>
          <cell r="N140">
            <v>0</v>
          </cell>
          <cell r="O140">
            <v>7</v>
          </cell>
          <cell r="P140">
            <v>0</v>
          </cell>
          <cell r="Q140">
            <v>0</v>
          </cell>
          <cell r="R140">
            <v>7</v>
          </cell>
          <cell r="S140">
            <v>0</v>
          </cell>
          <cell r="T140">
            <v>3</v>
          </cell>
          <cell r="U140">
            <v>7</v>
          </cell>
          <cell r="V140">
            <v>2</v>
          </cell>
          <cell r="W140">
            <v>4</v>
          </cell>
          <cell r="X140">
            <v>0</v>
          </cell>
          <cell r="Y140">
            <v>4</v>
          </cell>
          <cell r="Z140">
            <v>3</v>
          </cell>
          <cell r="AA140">
            <v>8</v>
          </cell>
          <cell r="AB140">
            <v>1</v>
          </cell>
          <cell r="AC140">
            <v>14</v>
          </cell>
          <cell r="AD140">
            <v>0</v>
          </cell>
          <cell r="AE140">
            <v>2</v>
          </cell>
          <cell r="AF140">
            <v>2</v>
          </cell>
          <cell r="AG140">
            <v>1</v>
          </cell>
          <cell r="AH140">
            <v>14</v>
          </cell>
          <cell r="AI140">
            <v>7</v>
          </cell>
          <cell r="AJ140">
            <v>3</v>
          </cell>
          <cell r="AK140">
            <v>0</v>
          </cell>
          <cell r="AL140">
            <v>2</v>
          </cell>
          <cell r="AM140">
            <v>2</v>
          </cell>
          <cell r="AN140">
            <v>1</v>
          </cell>
          <cell r="AO140">
            <v>7</v>
          </cell>
          <cell r="AP140">
            <v>2</v>
          </cell>
          <cell r="AQ140">
            <v>7</v>
          </cell>
          <cell r="AR140">
            <v>0</v>
          </cell>
          <cell r="AS140">
            <v>7</v>
          </cell>
          <cell r="AT140">
            <v>4</v>
          </cell>
          <cell r="AU140">
            <v>2</v>
          </cell>
          <cell r="AY140">
            <v>0</v>
          </cell>
          <cell r="AZ140" t="str">
            <v/>
          </cell>
        </row>
        <row r="141">
          <cell r="A141">
            <v>214285</v>
          </cell>
          <cell r="B141" t="str">
            <v>K Tsimikas</v>
          </cell>
          <cell r="C141" t="str">
            <v>LIV</v>
          </cell>
          <cell r="D141" t="str">
            <v>DE</v>
          </cell>
          <cell r="E141">
            <v>2</v>
          </cell>
          <cell r="F141">
            <v>3</v>
          </cell>
          <cell r="G141">
            <v>-1</v>
          </cell>
          <cell r="H141">
            <v>67</v>
          </cell>
          <cell r="I141">
            <v>0</v>
          </cell>
          <cell r="J141">
            <v>0</v>
          </cell>
          <cell r="K141">
            <v>0</v>
          </cell>
          <cell r="L141">
            <v>10</v>
          </cell>
          <cell r="M141">
            <v>5</v>
          </cell>
          <cell r="N141">
            <v>0</v>
          </cell>
          <cell r="O141">
            <v>0</v>
          </cell>
          <cell r="P141">
            <v>0</v>
          </cell>
          <cell r="Q141">
            <v>1</v>
          </cell>
          <cell r="R141">
            <v>0</v>
          </cell>
          <cell r="S141">
            <v>0</v>
          </cell>
          <cell r="T141">
            <v>13</v>
          </cell>
          <cell r="U141">
            <v>0</v>
          </cell>
          <cell r="V141">
            <v>0</v>
          </cell>
          <cell r="W141">
            <v>1</v>
          </cell>
          <cell r="X141">
            <v>0</v>
          </cell>
          <cell r="Y141">
            <v>1</v>
          </cell>
          <cell r="Z141">
            <v>1</v>
          </cell>
          <cell r="AA141">
            <v>0</v>
          </cell>
          <cell r="AB141">
            <v>7</v>
          </cell>
          <cell r="AC141">
            <v>0</v>
          </cell>
          <cell r="AD141">
            <v>1</v>
          </cell>
          <cell r="AE141">
            <v>0</v>
          </cell>
          <cell r="AF141">
            <v>0</v>
          </cell>
          <cell r="AG141">
            <v>0</v>
          </cell>
          <cell r="AH141">
            <v>10</v>
          </cell>
          <cell r="AI141">
            <v>0</v>
          </cell>
          <cell r="AJ141">
            <v>0</v>
          </cell>
          <cell r="AK141">
            <v>0</v>
          </cell>
          <cell r="AL141">
            <v>1</v>
          </cell>
          <cell r="AM141">
            <v>6</v>
          </cell>
          <cell r="AN141">
            <v>0</v>
          </cell>
          <cell r="AO141">
            <v>0</v>
          </cell>
          <cell r="AP141">
            <v>0</v>
          </cell>
          <cell r="AQ141">
            <v>10</v>
          </cell>
          <cell r="AR141">
            <v>0</v>
          </cell>
          <cell r="AS141">
            <v>1</v>
          </cell>
          <cell r="AT141">
            <v>0</v>
          </cell>
          <cell r="AU141">
            <v>-1</v>
          </cell>
          <cell r="AY141">
            <v>0</v>
          </cell>
          <cell r="AZ141" t="str">
            <v/>
          </cell>
        </row>
        <row r="142">
          <cell r="A142">
            <v>218218</v>
          </cell>
          <cell r="B142" t="str">
            <v>W Faes</v>
          </cell>
          <cell r="C142" t="str">
            <v>LEI</v>
          </cell>
          <cell r="D142" t="str">
            <v>DE</v>
          </cell>
          <cell r="E142">
            <v>2</v>
          </cell>
          <cell r="F142">
            <v>3</v>
          </cell>
          <cell r="G142">
            <v>7</v>
          </cell>
          <cell r="H142">
            <v>76</v>
          </cell>
          <cell r="M142">
            <v>0</v>
          </cell>
          <cell r="N142">
            <v>0</v>
          </cell>
          <cell r="O142">
            <v>-3</v>
          </cell>
          <cell r="P142">
            <v>0</v>
          </cell>
          <cell r="Q142">
            <v>0</v>
          </cell>
          <cell r="R142">
            <v>8</v>
          </cell>
          <cell r="S142">
            <v>7</v>
          </cell>
          <cell r="T142">
            <v>7</v>
          </cell>
          <cell r="U142">
            <v>8</v>
          </cell>
          <cell r="V142">
            <v>7</v>
          </cell>
          <cell r="W142">
            <v>7</v>
          </cell>
          <cell r="X142">
            <v>0</v>
          </cell>
          <cell r="Y142">
            <v>-5</v>
          </cell>
          <cell r="Z142">
            <v>2</v>
          </cell>
          <cell r="AA142">
            <v>1</v>
          </cell>
          <cell r="AB142">
            <v>1</v>
          </cell>
          <cell r="AC142">
            <v>7</v>
          </cell>
          <cell r="AD142">
            <v>1</v>
          </cell>
          <cell r="AE142">
            <v>1</v>
          </cell>
          <cell r="AF142">
            <v>0</v>
          </cell>
          <cell r="AG142">
            <v>1</v>
          </cell>
          <cell r="AH142">
            <v>3</v>
          </cell>
          <cell r="AI142">
            <v>-3</v>
          </cell>
          <cell r="AJ142">
            <v>0</v>
          </cell>
          <cell r="AK142">
            <v>0</v>
          </cell>
          <cell r="AL142">
            <v>1</v>
          </cell>
          <cell r="AM142">
            <v>5</v>
          </cell>
          <cell r="AN142">
            <v>0</v>
          </cell>
          <cell r="AO142">
            <v>2</v>
          </cell>
          <cell r="AP142">
            <v>2</v>
          </cell>
          <cell r="AQ142">
            <v>4</v>
          </cell>
          <cell r="AR142">
            <v>-2</v>
          </cell>
          <cell r="AS142">
            <v>0</v>
          </cell>
          <cell r="AT142">
            <v>7</v>
          </cell>
          <cell r="AU142">
            <v>7</v>
          </cell>
          <cell r="AY142">
            <v>0</v>
          </cell>
          <cell r="AZ142" t="str">
            <v/>
          </cell>
        </row>
        <row r="143">
          <cell r="A143">
            <v>224967</v>
          </cell>
          <cell r="B143" t="str">
            <v>V Mykolenko</v>
          </cell>
          <cell r="C143" t="str">
            <v>EVE</v>
          </cell>
          <cell r="D143" t="str">
            <v>DE</v>
          </cell>
          <cell r="E143">
            <v>2</v>
          </cell>
          <cell r="F143">
            <v>3</v>
          </cell>
          <cell r="G143">
            <v>0</v>
          </cell>
          <cell r="H143">
            <v>79</v>
          </cell>
          <cell r="I143">
            <v>1</v>
          </cell>
          <cell r="J143">
            <v>1</v>
          </cell>
          <cell r="K143">
            <v>2</v>
          </cell>
          <cell r="L143">
            <v>2</v>
          </cell>
          <cell r="M143">
            <v>9</v>
          </cell>
          <cell r="N143">
            <v>0</v>
          </cell>
          <cell r="O143">
            <v>0</v>
          </cell>
          <cell r="P143">
            <v>7</v>
          </cell>
          <cell r="Q143">
            <v>2</v>
          </cell>
          <cell r="R143">
            <v>0</v>
          </cell>
          <cell r="S143">
            <v>1</v>
          </cell>
          <cell r="T143">
            <v>12</v>
          </cell>
          <cell r="U143">
            <v>7</v>
          </cell>
          <cell r="V143">
            <v>1</v>
          </cell>
          <cell r="W143">
            <v>1</v>
          </cell>
          <cell r="X143">
            <v>0</v>
          </cell>
          <cell r="Y143">
            <v>3</v>
          </cell>
          <cell r="Z143">
            <v>0</v>
          </cell>
          <cell r="AA143">
            <v>1</v>
          </cell>
          <cell r="AB143">
            <v>1</v>
          </cell>
          <cell r="AC143">
            <v>0</v>
          </cell>
          <cell r="AD143">
            <v>6</v>
          </cell>
          <cell r="AE143">
            <v>0</v>
          </cell>
          <cell r="AF143">
            <v>8</v>
          </cell>
          <cell r="AG143">
            <v>1</v>
          </cell>
          <cell r="AH143">
            <v>-1</v>
          </cell>
          <cell r="AI143">
            <v>3</v>
          </cell>
          <cell r="AJ143">
            <v>1</v>
          </cell>
          <cell r="AK143">
            <v>0</v>
          </cell>
          <cell r="AL143">
            <v>0</v>
          </cell>
          <cell r="AM143">
            <v>2</v>
          </cell>
          <cell r="AN143">
            <v>-1</v>
          </cell>
          <cell r="AO143">
            <v>7</v>
          </cell>
          <cell r="AP143">
            <v>-1</v>
          </cell>
          <cell r="AQ143">
            <v>1</v>
          </cell>
          <cell r="AR143">
            <v>2</v>
          </cell>
          <cell r="AS143">
            <v>0</v>
          </cell>
          <cell r="AT143">
            <v>0</v>
          </cell>
          <cell r="AU143">
            <v>0</v>
          </cell>
          <cell r="AY143">
            <v>0</v>
          </cell>
          <cell r="AZ143" t="str">
            <v/>
          </cell>
        </row>
        <row r="144">
          <cell r="A144">
            <v>232792</v>
          </cell>
          <cell r="B144" t="str">
            <v>T Lamptey</v>
          </cell>
          <cell r="C144" t="str">
            <v>BHA</v>
          </cell>
          <cell r="D144" t="str">
            <v>DE</v>
          </cell>
          <cell r="E144">
            <v>2</v>
          </cell>
          <cell r="F144">
            <v>3</v>
          </cell>
          <cell r="G144">
            <v>0</v>
          </cell>
          <cell r="H144">
            <v>48</v>
          </cell>
          <cell r="I144">
            <v>0</v>
          </cell>
          <cell r="J144">
            <v>4</v>
          </cell>
          <cell r="K144">
            <v>0</v>
          </cell>
          <cell r="L144">
            <v>3</v>
          </cell>
          <cell r="M144">
            <v>1</v>
          </cell>
          <cell r="N144">
            <v>1</v>
          </cell>
          <cell r="O144">
            <v>0</v>
          </cell>
          <cell r="P144">
            <v>0</v>
          </cell>
          <cell r="Q144">
            <v>1</v>
          </cell>
          <cell r="R144">
            <v>1</v>
          </cell>
          <cell r="S144">
            <v>0</v>
          </cell>
          <cell r="T144">
            <v>3</v>
          </cell>
          <cell r="U144">
            <v>1</v>
          </cell>
          <cell r="V144">
            <v>0</v>
          </cell>
          <cell r="W144">
            <v>0</v>
          </cell>
          <cell r="X144">
            <v>1</v>
          </cell>
          <cell r="Y144">
            <v>0</v>
          </cell>
          <cell r="Z144">
            <v>3</v>
          </cell>
          <cell r="AA144">
            <v>3</v>
          </cell>
          <cell r="AB144">
            <v>1</v>
          </cell>
          <cell r="AC144">
            <v>0</v>
          </cell>
          <cell r="AD144">
            <v>12</v>
          </cell>
          <cell r="AE144">
            <v>1</v>
          </cell>
          <cell r="AF144">
            <v>1</v>
          </cell>
          <cell r="AG144">
            <v>0</v>
          </cell>
          <cell r="AH144">
            <v>11</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Y144">
            <v>0</v>
          </cell>
          <cell r="AZ144" t="str">
            <v/>
          </cell>
        </row>
        <row r="145">
          <cell r="A145">
            <v>481510</v>
          </cell>
          <cell r="B145" t="str">
            <v>V Kristiansen</v>
          </cell>
          <cell r="C145" t="str">
            <v>LEI</v>
          </cell>
          <cell r="D145" t="str">
            <v>DE</v>
          </cell>
          <cell r="E145">
            <v>2</v>
          </cell>
          <cell r="F145">
            <v>3</v>
          </cell>
          <cell r="G145">
            <v>0</v>
          </cell>
          <cell r="H145">
            <v>18</v>
          </cell>
          <cell r="AC145">
            <v>3</v>
          </cell>
          <cell r="AD145">
            <v>1</v>
          </cell>
          <cell r="AE145">
            <v>2</v>
          </cell>
          <cell r="AF145">
            <v>0</v>
          </cell>
          <cell r="AG145">
            <v>2</v>
          </cell>
          <cell r="AH145">
            <v>1</v>
          </cell>
          <cell r="AI145">
            <v>0</v>
          </cell>
          <cell r="AJ145">
            <v>0</v>
          </cell>
          <cell r="AK145">
            <v>0</v>
          </cell>
          <cell r="AL145">
            <v>1</v>
          </cell>
          <cell r="AM145">
            <v>3</v>
          </cell>
          <cell r="AN145">
            <v>0</v>
          </cell>
          <cell r="AO145">
            <v>5</v>
          </cell>
          <cell r="AP145">
            <v>2</v>
          </cell>
          <cell r="AQ145">
            <v>0</v>
          </cell>
          <cell r="AR145">
            <v>-2</v>
          </cell>
          <cell r="AS145">
            <v>0</v>
          </cell>
          <cell r="AT145">
            <v>0</v>
          </cell>
          <cell r="AU145">
            <v>0</v>
          </cell>
          <cell r="AY145">
            <v>0</v>
          </cell>
          <cell r="AZ145" t="str">
            <v/>
          </cell>
        </row>
        <row r="146">
          <cell r="A146">
            <v>55914</v>
          </cell>
          <cell r="B146" t="str">
            <v>L Cooper</v>
          </cell>
          <cell r="C146" t="str">
            <v>LEE</v>
          </cell>
          <cell r="D146" t="str">
            <v>DE</v>
          </cell>
          <cell r="E146">
            <v>2</v>
          </cell>
          <cell r="F146">
            <v>2.9</v>
          </cell>
          <cell r="G146">
            <v>-2</v>
          </cell>
          <cell r="H146">
            <v>27</v>
          </cell>
          <cell r="I146">
            <v>0</v>
          </cell>
          <cell r="J146">
            <v>0</v>
          </cell>
          <cell r="K146">
            <v>0</v>
          </cell>
          <cell r="L146">
            <v>0</v>
          </cell>
          <cell r="M146">
            <v>0</v>
          </cell>
          <cell r="N146">
            <v>0</v>
          </cell>
          <cell r="O146">
            <v>0</v>
          </cell>
          <cell r="P146">
            <v>0</v>
          </cell>
          <cell r="Q146">
            <v>0</v>
          </cell>
          <cell r="R146">
            <v>7</v>
          </cell>
          <cell r="S146">
            <v>1</v>
          </cell>
          <cell r="T146">
            <v>3</v>
          </cell>
          <cell r="U146">
            <v>1</v>
          </cell>
          <cell r="V146">
            <v>5</v>
          </cell>
          <cell r="W146">
            <v>-1</v>
          </cell>
          <cell r="X146">
            <v>0</v>
          </cell>
          <cell r="Y146">
            <v>7</v>
          </cell>
          <cell r="Z146">
            <v>0</v>
          </cell>
          <cell r="AA146">
            <v>1</v>
          </cell>
          <cell r="AB146">
            <v>0</v>
          </cell>
          <cell r="AC146">
            <v>0</v>
          </cell>
          <cell r="AD146">
            <v>0</v>
          </cell>
          <cell r="AE146">
            <v>2</v>
          </cell>
          <cell r="AF146">
            <v>0</v>
          </cell>
          <cell r="AG146">
            <v>0</v>
          </cell>
          <cell r="AH146">
            <v>0</v>
          </cell>
          <cell r="AI146">
            <v>0</v>
          </cell>
          <cell r="AJ146">
            <v>0</v>
          </cell>
          <cell r="AK146">
            <v>0</v>
          </cell>
          <cell r="AL146">
            <v>1</v>
          </cell>
          <cell r="AM146">
            <v>0</v>
          </cell>
          <cell r="AN146">
            <v>0</v>
          </cell>
          <cell r="AO146">
            <v>0</v>
          </cell>
          <cell r="AP146">
            <v>1</v>
          </cell>
          <cell r="AQ146">
            <v>1</v>
          </cell>
          <cell r="AR146">
            <v>0</v>
          </cell>
          <cell r="AS146">
            <v>0</v>
          </cell>
          <cell r="AT146">
            <v>0</v>
          </cell>
          <cell r="AU146">
            <v>-2</v>
          </cell>
          <cell r="AY146">
            <v>0</v>
          </cell>
          <cell r="AZ146" t="str">
            <v/>
          </cell>
        </row>
        <row r="147">
          <cell r="A147">
            <v>59949</v>
          </cell>
          <cell r="B147" t="str">
            <v>S Coleman</v>
          </cell>
          <cell r="C147" t="str">
            <v>EVE</v>
          </cell>
          <cell r="D147" t="str">
            <v>DE</v>
          </cell>
          <cell r="E147">
            <v>2</v>
          </cell>
          <cell r="F147">
            <v>2.9</v>
          </cell>
          <cell r="G147">
            <v>0</v>
          </cell>
          <cell r="H147">
            <v>64</v>
          </cell>
          <cell r="I147">
            <v>0</v>
          </cell>
          <cell r="J147">
            <v>0</v>
          </cell>
          <cell r="K147">
            <v>0</v>
          </cell>
          <cell r="L147">
            <v>0</v>
          </cell>
          <cell r="M147">
            <v>0</v>
          </cell>
          <cell r="N147">
            <v>0</v>
          </cell>
          <cell r="O147">
            <v>0</v>
          </cell>
          <cell r="P147">
            <v>0</v>
          </cell>
          <cell r="Q147">
            <v>2</v>
          </cell>
          <cell r="R147">
            <v>0</v>
          </cell>
          <cell r="S147">
            <v>3</v>
          </cell>
          <cell r="T147">
            <v>9</v>
          </cell>
          <cell r="U147">
            <v>7</v>
          </cell>
          <cell r="V147">
            <v>2</v>
          </cell>
          <cell r="W147">
            <v>1</v>
          </cell>
          <cell r="X147">
            <v>0</v>
          </cell>
          <cell r="Y147">
            <v>1</v>
          </cell>
          <cell r="Z147">
            <v>2</v>
          </cell>
          <cell r="AA147">
            <v>2</v>
          </cell>
          <cell r="AB147">
            <v>1</v>
          </cell>
          <cell r="AC147">
            <v>0</v>
          </cell>
          <cell r="AD147">
            <v>7</v>
          </cell>
          <cell r="AE147">
            <v>0</v>
          </cell>
          <cell r="AF147">
            <v>13</v>
          </cell>
          <cell r="AG147">
            <v>1</v>
          </cell>
          <cell r="AH147">
            <v>1</v>
          </cell>
          <cell r="AI147">
            <v>7</v>
          </cell>
          <cell r="AJ147">
            <v>1</v>
          </cell>
          <cell r="AK147">
            <v>0</v>
          </cell>
          <cell r="AL147">
            <v>0</v>
          </cell>
          <cell r="AM147">
            <v>3</v>
          </cell>
          <cell r="AN147">
            <v>0</v>
          </cell>
          <cell r="AO147">
            <v>0</v>
          </cell>
          <cell r="AP147">
            <v>0</v>
          </cell>
          <cell r="AQ147">
            <v>1</v>
          </cell>
          <cell r="AR147">
            <v>0</v>
          </cell>
          <cell r="AS147">
            <v>0</v>
          </cell>
          <cell r="AT147">
            <v>0</v>
          </cell>
          <cell r="AU147">
            <v>0</v>
          </cell>
          <cell r="AY147">
            <v>0</v>
          </cell>
          <cell r="AZ147" t="str">
            <v/>
          </cell>
        </row>
        <row r="148">
          <cell r="A148">
            <v>78916</v>
          </cell>
          <cell r="B148" t="str">
            <v>D Burn</v>
          </cell>
          <cell r="C148" t="str">
            <v>NEW</v>
          </cell>
          <cell r="D148" t="str">
            <v>DE</v>
          </cell>
          <cell r="E148">
            <v>2</v>
          </cell>
          <cell r="F148">
            <v>2.9</v>
          </cell>
          <cell r="G148">
            <v>1</v>
          </cell>
          <cell r="H148">
            <v>132</v>
          </cell>
          <cell r="I148">
            <v>7</v>
          </cell>
          <cell r="J148">
            <v>7</v>
          </cell>
          <cell r="K148">
            <v>0</v>
          </cell>
          <cell r="L148">
            <v>0</v>
          </cell>
          <cell r="M148">
            <v>6</v>
          </cell>
          <cell r="N148">
            <v>0</v>
          </cell>
          <cell r="O148">
            <v>1</v>
          </cell>
          <cell r="P148">
            <v>0</v>
          </cell>
          <cell r="Q148">
            <v>2</v>
          </cell>
          <cell r="R148">
            <v>2</v>
          </cell>
          <cell r="S148">
            <v>0</v>
          </cell>
          <cell r="T148">
            <v>13</v>
          </cell>
          <cell r="U148">
            <v>9</v>
          </cell>
          <cell r="V148">
            <v>0</v>
          </cell>
          <cell r="W148">
            <v>9</v>
          </cell>
          <cell r="X148">
            <v>0</v>
          </cell>
          <cell r="Y148">
            <v>14</v>
          </cell>
          <cell r="Z148">
            <v>7</v>
          </cell>
          <cell r="AA148">
            <v>0</v>
          </cell>
          <cell r="AB148">
            <v>14</v>
          </cell>
          <cell r="AC148">
            <v>0</v>
          </cell>
          <cell r="AD148">
            <v>2</v>
          </cell>
          <cell r="AE148">
            <v>2</v>
          </cell>
          <cell r="AF148">
            <v>1</v>
          </cell>
          <cell r="AG148">
            <v>0</v>
          </cell>
          <cell r="AH148">
            <v>0</v>
          </cell>
          <cell r="AI148">
            <v>0</v>
          </cell>
          <cell r="AJ148">
            <v>3</v>
          </cell>
          <cell r="AK148">
            <v>0</v>
          </cell>
          <cell r="AL148">
            <v>0</v>
          </cell>
          <cell r="AM148">
            <v>11</v>
          </cell>
          <cell r="AN148">
            <v>1</v>
          </cell>
          <cell r="AO148">
            <v>0</v>
          </cell>
          <cell r="AP148">
            <v>3</v>
          </cell>
          <cell r="AQ148">
            <v>2</v>
          </cell>
          <cell r="AR148">
            <v>1</v>
          </cell>
          <cell r="AS148">
            <v>7</v>
          </cell>
          <cell r="AT148">
            <v>7</v>
          </cell>
          <cell r="AU148">
            <v>1</v>
          </cell>
          <cell r="AY148">
            <v>0</v>
          </cell>
          <cell r="AZ148" t="str">
            <v/>
          </cell>
        </row>
        <row r="149">
          <cell r="A149">
            <v>98745</v>
          </cell>
          <cell r="B149" t="str">
            <v>H Bellerín*</v>
          </cell>
          <cell r="C149" t="str">
            <v>ARS</v>
          </cell>
          <cell r="D149" t="str">
            <v>DE</v>
          </cell>
          <cell r="E149">
            <v>2</v>
          </cell>
          <cell r="F149">
            <v>2.9</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Y149">
            <v>0</v>
          </cell>
          <cell r="AZ149" t="str">
            <v/>
          </cell>
        </row>
        <row r="150">
          <cell r="A150">
            <v>106468</v>
          </cell>
          <cell r="B150" t="str">
            <v>A Moreno</v>
          </cell>
          <cell r="C150" t="str">
            <v>AVA</v>
          </cell>
          <cell r="D150" t="str">
            <v>DE</v>
          </cell>
          <cell r="E150">
            <v>2</v>
          </cell>
          <cell r="F150">
            <v>2.9</v>
          </cell>
          <cell r="G150">
            <v>0</v>
          </cell>
          <cell r="H150">
            <v>75</v>
          </cell>
          <cell r="AA150">
            <v>1</v>
          </cell>
          <cell r="AB150">
            <v>6</v>
          </cell>
          <cell r="AC150">
            <v>0</v>
          </cell>
          <cell r="AD150">
            <v>1</v>
          </cell>
          <cell r="AE150">
            <v>0</v>
          </cell>
          <cell r="AF150">
            <v>5</v>
          </cell>
          <cell r="AG150">
            <v>3</v>
          </cell>
          <cell r="AH150">
            <v>6</v>
          </cell>
          <cell r="AI150">
            <v>0</v>
          </cell>
          <cell r="AJ150">
            <v>12</v>
          </cell>
          <cell r="AK150">
            <v>0</v>
          </cell>
          <cell r="AL150">
            <v>7</v>
          </cell>
          <cell r="AM150">
            <v>8</v>
          </cell>
          <cell r="AN150">
            <v>10</v>
          </cell>
          <cell r="AO150">
            <v>2</v>
          </cell>
          <cell r="AP150">
            <v>7</v>
          </cell>
          <cell r="AQ150">
            <v>4</v>
          </cell>
          <cell r="AR150">
            <v>2</v>
          </cell>
          <cell r="AS150">
            <v>1</v>
          </cell>
          <cell r="AT150">
            <v>0</v>
          </cell>
          <cell r="AU150">
            <v>0</v>
          </cell>
          <cell r="AY150">
            <v>0</v>
          </cell>
          <cell r="AZ150" t="str">
            <v/>
          </cell>
        </row>
        <row r="151">
          <cell r="A151">
            <v>114128</v>
          </cell>
          <cell r="B151" t="str">
            <v>Jonny</v>
          </cell>
          <cell r="C151" t="str">
            <v>WOL</v>
          </cell>
          <cell r="D151" t="str">
            <v>DE</v>
          </cell>
          <cell r="E151">
            <v>2</v>
          </cell>
          <cell r="F151">
            <v>2.9</v>
          </cell>
          <cell r="G151">
            <v>0</v>
          </cell>
          <cell r="H151">
            <v>50</v>
          </cell>
          <cell r="I151">
            <v>1</v>
          </cell>
          <cell r="J151">
            <v>7</v>
          </cell>
          <cell r="K151">
            <v>2</v>
          </cell>
          <cell r="L151">
            <v>0</v>
          </cell>
          <cell r="M151">
            <v>15</v>
          </cell>
          <cell r="N151">
            <v>0</v>
          </cell>
          <cell r="O151">
            <v>0</v>
          </cell>
          <cell r="P151">
            <v>0</v>
          </cell>
          <cell r="Q151">
            <v>1</v>
          </cell>
          <cell r="R151">
            <v>1</v>
          </cell>
          <cell r="S151">
            <v>7</v>
          </cell>
          <cell r="T151">
            <v>0</v>
          </cell>
          <cell r="U151">
            <v>-1</v>
          </cell>
          <cell r="V151">
            <v>0</v>
          </cell>
          <cell r="W151">
            <v>0</v>
          </cell>
          <cell r="X151">
            <v>0</v>
          </cell>
          <cell r="Y151">
            <v>1</v>
          </cell>
          <cell r="Z151">
            <v>0</v>
          </cell>
          <cell r="AA151">
            <v>0</v>
          </cell>
          <cell r="AB151">
            <v>2</v>
          </cell>
          <cell r="AC151">
            <v>0</v>
          </cell>
          <cell r="AD151">
            <v>3</v>
          </cell>
          <cell r="AE151">
            <v>1</v>
          </cell>
          <cell r="AF151">
            <v>0</v>
          </cell>
          <cell r="AG151">
            <v>0</v>
          </cell>
          <cell r="AH151">
            <v>7</v>
          </cell>
          <cell r="AI151">
            <v>0</v>
          </cell>
          <cell r="AJ151">
            <v>3</v>
          </cell>
          <cell r="AK151">
            <v>0</v>
          </cell>
          <cell r="AL151">
            <v>0</v>
          </cell>
          <cell r="AM151">
            <v>0</v>
          </cell>
          <cell r="AN151">
            <v>0</v>
          </cell>
          <cell r="AO151">
            <v>0</v>
          </cell>
          <cell r="AP151">
            <v>0</v>
          </cell>
          <cell r="AQ151">
            <v>0</v>
          </cell>
          <cell r="AR151">
            <v>0</v>
          </cell>
          <cell r="AS151">
            <v>0</v>
          </cell>
          <cell r="AT151">
            <v>0</v>
          </cell>
          <cell r="AU151">
            <v>0</v>
          </cell>
          <cell r="AY151">
            <v>0</v>
          </cell>
          <cell r="AZ151" t="str">
            <v/>
          </cell>
        </row>
        <row r="152">
          <cell r="A152">
            <v>115556</v>
          </cell>
          <cell r="B152" t="str">
            <v>B Davies</v>
          </cell>
          <cell r="C152" t="str">
            <v>TOT</v>
          </cell>
          <cell r="D152" t="str">
            <v>DE</v>
          </cell>
          <cell r="E152">
            <v>2</v>
          </cell>
          <cell r="F152">
            <v>2.9</v>
          </cell>
          <cell r="G152">
            <v>2</v>
          </cell>
          <cell r="H152">
            <v>107</v>
          </cell>
          <cell r="I152">
            <v>2</v>
          </cell>
          <cell r="J152">
            <v>0</v>
          </cell>
          <cell r="K152">
            <v>11</v>
          </cell>
          <cell r="L152">
            <v>0</v>
          </cell>
          <cell r="M152">
            <v>8</v>
          </cell>
          <cell r="N152">
            <v>0</v>
          </cell>
          <cell r="O152">
            <v>0</v>
          </cell>
          <cell r="P152">
            <v>0</v>
          </cell>
          <cell r="Q152">
            <v>0</v>
          </cell>
          <cell r="R152">
            <v>7</v>
          </cell>
          <cell r="S152">
            <v>7</v>
          </cell>
          <cell r="T152">
            <v>1</v>
          </cell>
          <cell r="U152">
            <v>7</v>
          </cell>
          <cell r="V152">
            <v>0</v>
          </cell>
          <cell r="W152">
            <v>6</v>
          </cell>
          <cell r="X152">
            <v>0</v>
          </cell>
          <cell r="Y152">
            <v>1</v>
          </cell>
          <cell r="Z152">
            <v>9</v>
          </cell>
          <cell r="AA152">
            <v>0</v>
          </cell>
          <cell r="AB152">
            <v>1</v>
          </cell>
          <cell r="AC152">
            <v>7</v>
          </cell>
          <cell r="AD152">
            <v>0</v>
          </cell>
          <cell r="AE152">
            <v>6</v>
          </cell>
          <cell r="AF152">
            <v>0</v>
          </cell>
          <cell r="AG152">
            <v>10</v>
          </cell>
          <cell r="AH152">
            <v>10</v>
          </cell>
          <cell r="AI152">
            <v>2</v>
          </cell>
          <cell r="AJ152">
            <v>2</v>
          </cell>
          <cell r="AK152">
            <v>0</v>
          </cell>
          <cell r="AL152">
            <v>0</v>
          </cell>
          <cell r="AM152">
            <v>0</v>
          </cell>
          <cell r="AN152">
            <v>0</v>
          </cell>
          <cell r="AO152">
            <v>0</v>
          </cell>
          <cell r="AP152">
            <v>1</v>
          </cell>
          <cell r="AQ152">
            <v>5</v>
          </cell>
          <cell r="AR152">
            <v>1</v>
          </cell>
          <cell r="AS152">
            <v>1</v>
          </cell>
          <cell r="AT152">
            <v>0</v>
          </cell>
          <cell r="AU152">
            <v>2</v>
          </cell>
          <cell r="AY152">
            <v>0</v>
          </cell>
          <cell r="AZ152" t="str">
            <v/>
          </cell>
        </row>
        <row r="153">
          <cell r="A153">
            <v>174874</v>
          </cell>
          <cell r="B153" t="str">
            <v>J Andersen</v>
          </cell>
          <cell r="C153" t="str">
            <v>CRY</v>
          </cell>
          <cell r="D153" t="str">
            <v>DE</v>
          </cell>
          <cell r="E153">
            <v>2</v>
          </cell>
          <cell r="F153">
            <v>2.9</v>
          </cell>
          <cell r="G153">
            <v>2</v>
          </cell>
          <cell r="H153">
            <v>82</v>
          </cell>
          <cell r="I153">
            <v>1</v>
          </cell>
          <cell r="J153">
            <v>0</v>
          </cell>
          <cell r="K153">
            <v>3</v>
          </cell>
          <cell r="L153">
            <v>4</v>
          </cell>
          <cell r="M153">
            <v>9</v>
          </cell>
          <cell r="N153">
            <v>0</v>
          </cell>
          <cell r="O153">
            <v>0</v>
          </cell>
          <cell r="P153">
            <v>0</v>
          </cell>
          <cell r="Q153">
            <v>0</v>
          </cell>
          <cell r="R153">
            <v>0</v>
          </cell>
          <cell r="S153">
            <v>8</v>
          </cell>
          <cell r="T153">
            <v>2</v>
          </cell>
          <cell r="U153">
            <v>7</v>
          </cell>
          <cell r="V153">
            <v>0</v>
          </cell>
          <cell r="W153">
            <v>4</v>
          </cell>
          <cell r="X153">
            <v>0</v>
          </cell>
          <cell r="Y153">
            <v>6</v>
          </cell>
          <cell r="Z153">
            <v>0</v>
          </cell>
          <cell r="AA153">
            <v>0</v>
          </cell>
          <cell r="AB153">
            <v>2</v>
          </cell>
          <cell r="AC153">
            <v>0</v>
          </cell>
          <cell r="AD153">
            <v>0</v>
          </cell>
          <cell r="AE153">
            <v>0</v>
          </cell>
          <cell r="AF153">
            <v>1</v>
          </cell>
          <cell r="AG153">
            <v>6</v>
          </cell>
          <cell r="AH153">
            <v>-1</v>
          </cell>
          <cell r="AI153">
            <v>1</v>
          </cell>
          <cell r="AJ153">
            <v>2</v>
          </cell>
          <cell r="AK153">
            <v>0</v>
          </cell>
          <cell r="AL153">
            <v>2</v>
          </cell>
          <cell r="AM153">
            <v>0</v>
          </cell>
          <cell r="AN153">
            <v>8</v>
          </cell>
          <cell r="AO153">
            <v>7</v>
          </cell>
          <cell r="AP153">
            <v>-1</v>
          </cell>
          <cell r="AQ153">
            <v>1</v>
          </cell>
          <cell r="AR153">
            <v>7</v>
          </cell>
          <cell r="AS153">
            <v>1</v>
          </cell>
          <cell r="AT153">
            <v>0</v>
          </cell>
          <cell r="AU153">
            <v>2</v>
          </cell>
          <cell r="AY153">
            <v>0</v>
          </cell>
          <cell r="AZ153" t="str">
            <v/>
          </cell>
        </row>
        <row r="154">
          <cell r="A154">
            <v>184349</v>
          </cell>
          <cell r="B154" t="str">
            <v>R Sessegnon</v>
          </cell>
          <cell r="C154" t="str">
            <v>TOT</v>
          </cell>
          <cell r="D154" t="str">
            <v>DE</v>
          </cell>
          <cell r="E154">
            <v>2</v>
          </cell>
          <cell r="F154">
            <v>2.9</v>
          </cell>
          <cell r="G154">
            <v>0</v>
          </cell>
          <cell r="H154">
            <v>60</v>
          </cell>
          <cell r="I154">
            <v>6</v>
          </cell>
          <cell r="J154">
            <v>0</v>
          </cell>
          <cell r="K154">
            <v>5</v>
          </cell>
          <cell r="L154">
            <v>0</v>
          </cell>
          <cell r="M154">
            <v>8</v>
          </cell>
          <cell r="N154">
            <v>0</v>
          </cell>
          <cell r="O154">
            <v>1</v>
          </cell>
          <cell r="P154">
            <v>0</v>
          </cell>
          <cell r="Q154">
            <v>1</v>
          </cell>
          <cell r="R154">
            <v>7</v>
          </cell>
          <cell r="S154">
            <v>0</v>
          </cell>
          <cell r="T154">
            <v>1</v>
          </cell>
          <cell r="U154">
            <v>5</v>
          </cell>
          <cell r="V154">
            <v>0</v>
          </cell>
          <cell r="W154">
            <v>1</v>
          </cell>
          <cell r="X154">
            <v>0</v>
          </cell>
          <cell r="Y154">
            <v>0</v>
          </cell>
          <cell r="Z154">
            <v>14</v>
          </cell>
          <cell r="AA154">
            <v>0</v>
          </cell>
          <cell r="AB154">
            <v>1</v>
          </cell>
          <cell r="AC154">
            <v>7</v>
          </cell>
          <cell r="AD154">
            <v>0</v>
          </cell>
          <cell r="AE154">
            <v>3</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Y154">
            <v>0</v>
          </cell>
          <cell r="AZ154" t="str">
            <v/>
          </cell>
        </row>
        <row r="155">
          <cell r="A155">
            <v>219924</v>
          </cell>
          <cell r="B155" t="str">
            <v>I Diop</v>
          </cell>
          <cell r="C155" t="str">
            <v>FUL</v>
          </cell>
          <cell r="D155" t="str">
            <v>DE</v>
          </cell>
          <cell r="E155">
            <v>2</v>
          </cell>
          <cell r="F155">
            <v>2.9</v>
          </cell>
          <cell r="G155">
            <v>1</v>
          </cell>
          <cell r="H155">
            <v>88</v>
          </cell>
          <cell r="I155">
            <v>0</v>
          </cell>
          <cell r="J155">
            <v>0</v>
          </cell>
          <cell r="K155">
            <v>0</v>
          </cell>
          <cell r="L155">
            <v>1</v>
          </cell>
          <cell r="M155">
            <v>0</v>
          </cell>
          <cell r="N155">
            <v>0</v>
          </cell>
          <cell r="O155">
            <v>0</v>
          </cell>
          <cell r="P155">
            <v>0</v>
          </cell>
          <cell r="Q155">
            <v>1</v>
          </cell>
          <cell r="R155">
            <v>0</v>
          </cell>
          <cell r="S155">
            <v>6</v>
          </cell>
          <cell r="T155">
            <v>7</v>
          </cell>
          <cell r="U155">
            <v>7</v>
          </cell>
          <cell r="V155">
            <v>1</v>
          </cell>
          <cell r="W155">
            <v>0</v>
          </cell>
          <cell r="X155">
            <v>1</v>
          </cell>
          <cell r="Y155">
            <v>9</v>
          </cell>
          <cell r="Z155">
            <v>9</v>
          </cell>
          <cell r="AA155">
            <v>0</v>
          </cell>
          <cell r="AB155">
            <v>2</v>
          </cell>
          <cell r="AC155">
            <v>4</v>
          </cell>
          <cell r="AD155">
            <v>7</v>
          </cell>
          <cell r="AE155">
            <v>7</v>
          </cell>
          <cell r="AF155">
            <v>6</v>
          </cell>
          <cell r="AG155">
            <v>2</v>
          </cell>
          <cell r="AH155">
            <v>0</v>
          </cell>
          <cell r="AI155">
            <v>0</v>
          </cell>
          <cell r="AJ155">
            <v>0</v>
          </cell>
          <cell r="AK155">
            <v>3</v>
          </cell>
          <cell r="AL155">
            <v>1</v>
          </cell>
          <cell r="AM155">
            <v>0</v>
          </cell>
          <cell r="AN155">
            <v>0</v>
          </cell>
          <cell r="AO155">
            <v>0</v>
          </cell>
          <cell r="AP155">
            <v>0</v>
          </cell>
          <cell r="AQ155">
            <v>3</v>
          </cell>
          <cell r="AR155">
            <v>9</v>
          </cell>
          <cell r="AS155">
            <v>1</v>
          </cell>
          <cell r="AT155">
            <v>0</v>
          </cell>
          <cell r="AU155">
            <v>1</v>
          </cell>
          <cell r="AY155">
            <v>0</v>
          </cell>
          <cell r="AZ155" t="str">
            <v/>
          </cell>
        </row>
        <row r="156">
          <cell r="A156">
            <v>220237</v>
          </cell>
          <cell r="B156" t="str">
            <v>S Botman</v>
          </cell>
          <cell r="C156" t="str">
            <v>NEW</v>
          </cell>
          <cell r="D156" t="str">
            <v>DE</v>
          </cell>
          <cell r="E156">
            <v>2</v>
          </cell>
          <cell r="F156">
            <v>2.9</v>
          </cell>
          <cell r="G156">
            <v>2</v>
          </cell>
          <cell r="H156">
            <v>135</v>
          </cell>
          <cell r="I156">
            <v>3</v>
          </cell>
          <cell r="J156">
            <v>7</v>
          </cell>
          <cell r="K156">
            <v>0</v>
          </cell>
          <cell r="L156">
            <v>0</v>
          </cell>
          <cell r="M156">
            <v>9</v>
          </cell>
          <cell r="N156">
            <v>0</v>
          </cell>
          <cell r="O156">
            <v>0</v>
          </cell>
          <cell r="P156">
            <v>0</v>
          </cell>
          <cell r="Q156">
            <v>5</v>
          </cell>
          <cell r="R156">
            <v>2</v>
          </cell>
          <cell r="S156">
            <v>0</v>
          </cell>
          <cell r="T156">
            <v>14</v>
          </cell>
          <cell r="U156">
            <v>9</v>
          </cell>
          <cell r="V156">
            <v>0</v>
          </cell>
          <cell r="W156">
            <v>9</v>
          </cell>
          <cell r="X156">
            <v>0</v>
          </cell>
          <cell r="Y156">
            <v>14</v>
          </cell>
          <cell r="Z156">
            <v>8</v>
          </cell>
          <cell r="AA156">
            <v>0</v>
          </cell>
          <cell r="AB156">
            <v>14</v>
          </cell>
          <cell r="AC156">
            <v>0</v>
          </cell>
          <cell r="AD156">
            <v>2</v>
          </cell>
          <cell r="AE156">
            <v>1</v>
          </cell>
          <cell r="AF156">
            <v>1</v>
          </cell>
          <cell r="AG156">
            <v>0</v>
          </cell>
          <cell r="AH156">
            <v>1</v>
          </cell>
          <cell r="AI156">
            <v>0</v>
          </cell>
          <cell r="AJ156">
            <v>4</v>
          </cell>
          <cell r="AK156">
            <v>0</v>
          </cell>
          <cell r="AL156">
            <v>0</v>
          </cell>
          <cell r="AM156">
            <v>10</v>
          </cell>
          <cell r="AN156">
            <v>0</v>
          </cell>
          <cell r="AO156">
            <v>0</v>
          </cell>
          <cell r="AP156">
            <v>4</v>
          </cell>
          <cell r="AQ156">
            <v>5</v>
          </cell>
          <cell r="AR156">
            <v>2</v>
          </cell>
          <cell r="AS156">
            <v>2</v>
          </cell>
          <cell r="AT156">
            <v>7</v>
          </cell>
          <cell r="AU156">
            <v>2</v>
          </cell>
          <cell r="AY156">
            <v>0</v>
          </cell>
          <cell r="AZ156" t="str">
            <v/>
          </cell>
        </row>
        <row r="157">
          <cell r="A157">
            <v>244619</v>
          </cell>
          <cell r="B157" t="str">
            <v>L Thomas</v>
          </cell>
          <cell r="C157" t="str">
            <v>LEI</v>
          </cell>
          <cell r="D157" t="str">
            <v>DE</v>
          </cell>
          <cell r="E157">
            <v>2</v>
          </cell>
          <cell r="F157">
            <v>2.9</v>
          </cell>
          <cell r="G157">
            <v>2</v>
          </cell>
          <cell r="H157">
            <v>38</v>
          </cell>
          <cell r="I157">
            <v>0</v>
          </cell>
          <cell r="J157">
            <v>0</v>
          </cell>
          <cell r="K157">
            <v>0</v>
          </cell>
          <cell r="L157">
            <v>0</v>
          </cell>
          <cell r="M157">
            <v>2</v>
          </cell>
          <cell r="N157">
            <v>-6</v>
          </cell>
          <cell r="O157">
            <v>0</v>
          </cell>
          <cell r="P157">
            <v>0</v>
          </cell>
          <cell r="Q157">
            <v>0</v>
          </cell>
          <cell r="R157">
            <v>0</v>
          </cell>
          <cell r="S157">
            <v>0</v>
          </cell>
          <cell r="T157">
            <v>0</v>
          </cell>
          <cell r="U157">
            <v>3</v>
          </cell>
          <cell r="V157">
            <v>0</v>
          </cell>
          <cell r="W157">
            <v>7</v>
          </cell>
          <cell r="X157">
            <v>0</v>
          </cell>
          <cell r="Y157">
            <v>1</v>
          </cell>
          <cell r="Z157">
            <v>5</v>
          </cell>
          <cell r="AA157">
            <v>2</v>
          </cell>
          <cell r="AB157">
            <v>4</v>
          </cell>
          <cell r="AC157">
            <v>7</v>
          </cell>
          <cell r="AD157">
            <v>1</v>
          </cell>
          <cell r="AE157">
            <v>0</v>
          </cell>
          <cell r="AF157">
            <v>0</v>
          </cell>
          <cell r="AG157">
            <v>0</v>
          </cell>
          <cell r="AH157">
            <v>0</v>
          </cell>
          <cell r="AI157">
            <v>0</v>
          </cell>
          <cell r="AJ157">
            <v>0</v>
          </cell>
          <cell r="AK157">
            <v>0</v>
          </cell>
          <cell r="AL157">
            <v>1</v>
          </cell>
          <cell r="AM157">
            <v>0</v>
          </cell>
          <cell r="AN157">
            <v>1</v>
          </cell>
          <cell r="AO157">
            <v>0</v>
          </cell>
          <cell r="AP157">
            <v>0</v>
          </cell>
          <cell r="AQ157">
            <v>0</v>
          </cell>
          <cell r="AR157">
            <v>1</v>
          </cell>
          <cell r="AS157">
            <v>0</v>
          </cell>
          <cell r="AT157">
            <v>7</v>
          </cell>
          <cell r="AU157">
            <v>2</v>
          </cell>
          <cell r="AY157">
            <v>0</v>
          </cell>
          <cell r="AZ157" t="str">
            <v/>
          </cell>
        </row>
        <row r="158">
          <cell r="A158">
            <v>441191</v>
          </cell>
          <cell r="B158" t="str">
            <v>V Livramento</v>
          </cell>
          <cell r="C158" t="str">
            <v>SOU</v>
          </cell>
          <cell r="D158" t="str">
            <v>DE</v>
          </cell>
          <cell r="E158">
            <v>2</v>
          </cell>
          <cell r="F158">
            <v>2.9</v>
          </cell>
          <cell r="G158">
            <v>1</v>
          </cell>
          <cell r="H158">
            <v>2</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1</v>
          </cell>
          <cell r="AU158">
            <v>1</v>
          </cell>
          <cell r="AY158">
            <v>0</v>
          </cell>
          <cell r="AZ158" t="str">
            <v/>
          </cell>
        </row>
        <row r="159">
          <cell r="A159">
            <v>51927</v>
          </cell>
          <cell r="B159" t="str">
            <v>B Mee</v>
          </cell>
          <cell r="C159" t="str">
            <v>BRE</v>
          </cell>
          <cell r="D159" t="str">
            <v>DE</v>
          </cell>
          <cell r="E159">
            <v>2</v>
          </cell>
          <cell r="F159">
            <v>2.8</v>
          </cell>
          <cell r="G159">
            <v>7</v>
          </cell>
          <cell r="H159">
            <v>140</v>
          </cell>
          <cell r="I159">
            <v>0</v>
          </cell>
          <cell r="J159">
            <v>13</v>
          </cell>
          <cell r="K159">
            <v>-1</v>
          </cell>
          <cell r="L159">
            <v>2</v>
          </cell>
          <cell r="M159">
            <v>3</v>
          </cell>
          <cell r="N159">
            <v>0</v>
          </cell>
          <cell r="O159">
            <v>0</v>
          </cell>
          <cell r="P159">
            <v>0</v>
          </cell>
          <cell r="Q159">
            <v>7</v>
          </cell>
          <cell r="R159">
            <v>0</v>
          </cell>
          <cell r="S159">
            <v>7</v>
          </cell>
          <cell r="T159">
            <v>7</v>
          </cell>
          <cell r="U159">
            <v>7</v>
          </cell>
          <cell r="V159">
            <v>1</v>
          </cell>
          <cell r="W159">
            <v>5</v>
          </cell>
          <cell r="X159">
            <v>0</v>
          </cell>
          <cell r="Y159">
            <v>8</v>
          </cell>
          <cell r="Z159">
            <v>4</v>
          </cell>
          <cell r="AA159">
            <v>7</v>
          </cell>
          <cell r="AB159">
            <v>0</v>
          </cell>
          <cell r="AC159">
            <v>7</v>
          </cell>
          <cell r="AD159">
            <v>12</v>
          </cell>
          <cell r="AE159">
            <v>2</v>
          </cell>
          <cell r="AF159">
            <v>1</v>
          </cell>
          <cell r="AG159">
            <v>0</v>
          </cell>
          <cell r="AH159">
            <v>0</v>
          </cell>
          <cell r="AI159">
            <v>3</v>
          </cell>
          <cell r="AJ159">
            <v>9</v>
          </cell>
          <cell r="AK159">
            <v>0</v>
          </cell>
          <cell r="AL159">
            <v>0</v>
          </cell>
          <cell r="AM159">
            <v>3</v>
          </cell>
          <cell r="AN159">
            <v>1</v>
          </cell>
          <cell r="AO159">
            <v>2</v>
          </cell>
          <cell r="AP159">
            <v>9</v>
          </cell>
          <cell r="AQ159">
            <v>2</v>
          </cell>
          <cell r="AR159">
            <v>0</v>
          </cell>
          <cell r="AS159">
            <v>12</v>
          </cell>
          <cell r="AT159">
            <v>0</v>
          </cell>
          <cell r="AU159">
            <v>7</v>
          </cell>
          <cell r="AY159">
            <v>0</v>
          </cell>
          <cell r="AZ159" t="str">
            <v/>
          </cell>
        </row>
        <row r="160">
          <cell r="A160">
            <v>55494</v>
          </cell>
          <cell r="B160" t="str">
            <v>J Ward</v>
          </cell>
          <cell r="C160" t="str">
            <v>CRY</v>
          </cell>
          <cell r="D160" t="str">
            <v>DE</v>
          </cell>
          <cell r="E160">
            <v>2</v>
          </cell>
          <cell r="F160">
            <v>2.8</v>
          </cell>
          <cell r="G160">
            <v>2</v>
          </cell>
          <cell r="H160">
            <v>75</v>
          </cell>
          <cell r="I160">
            <v>0</v>
          </cell>
          <cell r="J160">
            <v>0</v>
          </cell>
          <cell r="K160">
            <v>3</v>
          </cell>
          <cell r="L160">
            <v>-1</v>
          </cell>
          <cell r="M160">
            <v>8</v>
          </cell>
          <cell r="N160">
            <v>0</v>
          </cell>
          <cell r="O160">
            <v>0</v>
          </cell>
          <cell r="P160">
            <v>0</v>
          </cell>
          <cell r="Q160">
            <v>1</v>
          </cell>
          <cell r="R160">
            <v>0</v>
          </cell>
          <cell r="S160">
            <v>9</v>
          </cell>
          <cell r="T160">
            <v>1</v>
          </cell>
          <cell r="U160">
            <v>7</v>
          </cell>
          <cell r="V160">
            <v>0</v>
          </cell>
          <cell r="W160">
            <v>0</v>
          </cell>
          <cell r="X160">
            <v>0</v>
          </cell>
          <cell r="Y160">
            <v>7</v>
          </cell>
          <cell r="Z160">
            <v>-1</v>
          </cell>
          <cell r="AA160">
            <v>0</v>
          </cell>
          <cell r="AB160">
            <v>7</v>
          </cell>
          <cell r="AC160">
            <v>0</v>
          </cell>
          <cell r="AD160">
            <v>0</v>
          </cell>
          <cell r="AE160">
            <v>0</v>
          </cell>
          <cell r="AF160">
            <v>0</v>
          </cell>
          <cell r="AG160">
            <v>0</v>
          </cell>
          <cell r="AH160">
            <v>0</v>
          </cell>
          <cell r="AI160">
            <v>1</v>
          </cell>
          <cell r="AJ160">
            <v>0</v>
          </cell>
          <cell r="AK160">
            <v>-1</v>
          </cell>
          <cell r="AL160">
            <v>2</v>
          </cell>
          <cell r="AM160">
            <v>0</v>
          </cell>
          <cell r="AN160">
            <v>8</v>
          </cell>
          <cell r="AO160">
            <v>7</v>
          </cell>
          <cell r="AP160">
            <v>1</v>
          </cell>
          <cell r="AQ160">
            <v>1</v>
          </cell>
          <cell r="AR160">
            <v>7</v>
          </cell>
          <cell r="AS160">
            <v>6</v>
          </cell>
          <cell r="AT160">
            <v>0</v>
          </cell>
          <cell r="AU160">
            <v>2</v>
          </cell>
          <cell r="AY160">
            <v>0</v>
          </cell>
          <cell r="AZ160" t="str">
            <v/>
          </cell>
        </row>
        <row r="161">
          <cell r="A161">
            <v>56983</v>
          </cell>
          <cell r="B161" t="str">
            <v>M Ritchie</v>
          </cell>
          <cell r="C161" t="str">
            <v>NEW</v>
          </cell>
          <cell r="D161" t="str">
            <v>DE</v>
          </cell>
          <cell r="E161">
            <v>2</v>
          </cell>
          <cell r="F161">
            <v>2.8</v>
          </cell>
          <cell r="G161">
            <v>0</v>
          </cell>
          <cell r="H161">
            <v>10</v>
          </cell>
          <cell r="I161">
            <v>0</v>
          </cell>
          <cell r="J161">
            <v>0</v>
          </cell>
          <cell r="K161">
            <v>0</v>
          </cell>
          <cell r="L161">
            <v>0</v>
          </cell>
          <cell r="M161">
            <v>1</v>
          </cell>
          <cell r="N161">
            <v>0</v>
          </cell>
          <cell r="O161">
            <v>0</v>
          </cell>
          <cell r="P161">
            <v>0</v>
          </cell>
          <cell r="Q161">
            <v>0</v>
          </cell>
          <cell r="R161">
            <v>0</v>
          </cell>
          <cell r="S161">
            <v>0</v>
          </cell>
          <cell r="T161">
            <v>0</v>
          </cell>
          <cell r="U161">
            <v>0</v>
          </cell>
          <cell r="V161">
            <v>0</v>
          </cell>
          <cell r="W161">
            <v>0</v>
          </cell>
          <cell r="X161">
            <v>0</v>
          </cell>
          <cell r="Y161">
            <v>3</v>
          </cell>
          <cell r="Z161">
            <v>1</v>
          </cell>
          <cell r="AA161">
            <v>0</v>
          </cell>
          <cell r="AB161">
            <v>0</v>
          </cell>
          <cell r="AC161">
            <v>0</v>
          </cell>
          <cell r="AD161">
            <v>0</v>
          </cell>
          <cell r="AE161">
            <v>0</v>
          </cell>
          <cell r="AF161">
            <v>1</v>
          </cell>
          <cell r="AG161">
            <v>0</v>
          </cell>
          <cell r="AH161">
            <v>0</v>
          </cell>
          <cell r="AI161">
            <v>0</v>
          </cell>
          <cell r="AJ161">
            <v>2</v>
          </cell>
          <cell r="AK161">
            <v>0</v>
          </cell>
          <cell r="AL161">
            <v>0</v>
          </cell>
          <cell r="AM161">
            <v>1</v>
          </cell>
          <cell r="AN161">
            <v>0</v>
          </cell>
          <cell r="AO161">
            <v>0</v>
          </cell>
          <cell r="AP161">
            <v>0</v>
          </cell>
          <cell r="AQ161">
            <v>1</v>
          </cell>
          <cell r="AR161">
            <v>0</v>
          </cell>
          <cell r="AS161">
            <v>0</v>
          </cell>
          <cell r="AT161">
            <v>0</v>
          </cell>
          <cell r="AU161">
            <v>0</v>
          </cell>
          <cell r="AY161">
            <v>0</v>
          </cell>
          <cell r="AZ161" t="str">
            <v/>
          </cell>
        </row>
        <row r="162">
          <cell r="A162">
            <v>57145</v>
          </cell>
          <cell r="B162" t="str">
            <v>F Fernández*</v>
          </cell>
          <cell r="C162" t="str">
            <v>NEW</v>
          </cell>
          <cell r="D162" t="str">
            <v>DE</v>
          </cell>
          <cell r="E162">
            <v>2</v>
          </cell>
          <cell r="F162">
            <v>2.8</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Y162">
            <v>0</v>
          </cell>
          <cell r="AZ162" t="str">
            <v/>
          </cell>
        </row>
        <row r="163">
          <cell r="A163">
            <v>60232</v>
          </cell>
          <cell r="B163" t="str">
            <v>C Dawson</v>
          </cell>
          <cell r="C163" t="str">
            <v>WOL</v>
          </cell>
          <cell r="D163" t="str">
            <v>DE</v>
          </cell>
          <cell r="E163">
            <v>2</v>
          </cell>
          <cell r="F163">
            <v>2.8</v>
          </cell>
          <cell r="G163">
            <v>0</v>
          </cell>
          <cell r="H163">
            <v>80</v>
          </cell>
          <cell r="I163">
            <v>0</v>
          </cell>
          <cell r="J163">
            <v>0</v>
          </cell>
          <cell r="K163">
            <v>0</v>
          </cell>
          <cell r="L163">
            <v>0</v>
          </cell>
          <cell r="M163">
            <v>0</v>
          </cell>
          <cell r="N163">
            <v>0</v>
          </cell>
          <cell r="O163">
            <v>0</v>
          </cell>
          <cell r="P163">
            <v>0</v>
          </cell>
          <cell r="Q163">
            <v>7</v>
          </cell>
          <cell r="R163">
            <v>0</v>
          </cell>
          <cell r="S163">
            <v>5</v>
          </cell>
          <cell r="T163">
            <v>0</v>
          </cell>
          <cell r="U163">
            <v>0</v>
          </cell>
          <cell r="V163">
            <v>2</v>
          </cell>
          <cell r="W163">
            <v>0</v>
          </cell>
          <cell r="X163">
            <v>0</v>
          </cell>
          <cell r="Y163">
            <v>1</v>
          </cell>
          <cell r="Z163">
            <v>7</v>
          </cell>
          <cell r="AA163">
            <v>0</v>
          </cell>
          <cell r="AB163">
            <v>0</v>
          </cell>
          <cell r="AC163">
            <v>0</v>
          </cell>
          <cell r="AD163">
            <v>11</v>
          </cell>
          <cell r="AE163">
            <v>2</v>
          </cell>
          <cell r="AF163">
            <v>2</v>
          </cell>
          <cell r="AG163">
            <v>2</v>
          </cell>
          <cell r="AH163">
            <v>8</v>
          </cell>
          <cell r="AI163">
            <v>0</v>
          </cell>
          <cell r="AJ163">
            <v>2</v>
          </cell>
          <cell r="AK163">
            <v>0</v>
          </cell>
          <cell r="AL163">
            <v>2</v>
          </cell>
          <cell r="AM163">
            <v>7</v>
          </cell>
          <cell r="AN163">
            <v>7</v>
          </cell>
          <cell r="AO163">
            <v>1</v>
          </cell>
          <cell r="AP163">
            <v>6</v>
          </cell>
          <cell r="AQ163">
            <v>7</v>
          </cell>
          <cell r="AR163">
            <v>0</v>
          </cell>
          <cell r="AS163">
            <v>1</v>
          </cell>
          <cell r="AT163">
            <v>0</v>
          </cell>
          <cell r="AU163">
            <v>0</v>
          </cell>
          <cell r="AY163">
            <v>0</v>
          </cell>
          <cell r="AZ163" t="str">
            <v/>
          </cell>
        </row>
        <row r="164">
          <cell r="A164">
            <v>61810</v>
          </cell>
          <cell r="B164" t="str">
            <v>P Jansson</v>
          </cell>
          <cell r="C164" t="str">
            <v>BRE</v>
          </cell>
          <cell r="D164" t="str">
            <v>DE</v>
          </cell>
          <cell r="E164">
            <v>2</v>
          </cell>
          <cell r="F164">
            <v>2.8</v>
          </cell>
          <cell r="G164">
            <v>0</v>
          </cell>
          <cell r="H164">
            <v>32</v>
          </cell>
          <cell r="I164">
            <v>0</v>
          </cell>
          <cell r="J164">
            <v>8</v>
          </cell>
          <cell r="K164">
            <v>0</v>
          </cell>
          <cell r="L164">
            <v>0</v>
          </cell>
          <cell r="M164">
            <v>1</v>
          </cell>
          <cell r="N164">
            <v>0</v>
          </cell>
          <cell r="O164">
            <v>0</v>
          </cell>
          <cell r="P164">
            <v>0</v>
          </cell>
          <cell r="Q164">
            <v>7</v>
          </cell>
          <cell r="R164">
            <v>0</v>
          </cell>
          <cell r="S164">
            <v>0</v>
          </cell>
          <cell r="T164">
            <v>0</v>
          </cell>
          <cell r="U164">
            <v>0</v>
          </cell>
          <cell r="V164">
            <v>0</v>
          </cell>
          <cell r="W164">
            <v>0</v>
          </cell>
          <cell r="X164">
            <v>0</v>
          </cell>
          <cell r="Y164">
            <v>3</v>
          </cell>
          <cell r="Z164">
            <v>0</v>
          </cell>
          <cell r="AA164">
            <v>0</v>
          </cell>
          <cell r="AB164">
            <v>0</v>
          </cell>
          <cell r="AC164">
            <v>0</v>
          </cell>
          <cell r="AD164">
            <v>0</v>
          </cell>
          <cell r="AE164">
            <v>0</v>
          </cell>
          <cell r="AF164">
            <v>0</v>
          </cell>
          <cell r="AG164">
            <v>0</v>
          </cell>
          <cell r="AH164">
            <v>0</v>
          </cell>
          <cell r="AI164">
            <v>0</v>
          </cell>
          <cell r="AJ164">
            <v>4</v>
          </cell>
          <cell r="AK164">
            <v>0</v>
          </cell>
          <cell r="AL164">
            <v>5</v>
          </cell>
          <cell r="AM164">
            <v>4</v>
          </cell>
          <cell r="AN164">
            <v>0</v>
          </cell>
          <cell r="AO164">
            <v>0</v>
          </cell>
          <cell r="AP164">
            <v>0</v>
          </cell>
          <cell r="AQ164">
            <v>0</v>
          </cell>
          <cell r="AR164">
            <v>0</v>
          </cell>
          <cell r="AS164">
            <v>0</v>
          </cell>
          <cell r="AT164">
            <v>0</v>
          </cell>
          <cell r="AU164">
            <v>0</v>
          </cell>
          <cell r="AY164">
            <v>0</v>
          </cell>
          <cell r="AZ164" t="str">
            <v/>
          </cell>
        </row>
        <row r="165">
          <cell r="A165">
            <v>61933</v>
          </cell>
          <cell r="B165" t="str">
            <v>S Duffy</v>
          </cell>
          <cell r="C165" t="str">
            <v>FUL</v>
          </cell>
          <cell r="D165" t="str">
            <v>DE</v>
          </cell>
          <cell r="E165">
            <v>2</v>
          </cell>
          <cell r="F165">
            <v>2.8</v>
          </cell>
          <cell r="G165">
            <v>0</v>
          </cell>
          <cell r="H165">
            <v>7</v>
          </cell>
          <cell r="I165">
            <v>1</v>
          </cell>
          <cell r="J165">
            <v>0</v>
          </cell>
          <cell r="K165">
            <v>1</v>
          </cell>
          <cell r="L165">
            <v>0</v>
          </cell>
          <cell r="M165">
            <v>0</v>
          </cell>
          <cell r="N165">
            <v>0</v>
          </cell>
          <cell r="O165">
            <v>0</v>
          </cell>
          <cell r="P165">
            <v>0</v>
          </cell>
          <cell r="Q165">
            <v>0</v>
          </cell>
          <cell r="R165">
            <v>0</v>
          </cell>
          <cell r="S165">
            <v>1</v>
          </cell>
          <cell r="T165">
            <v>0</v>
          </cell>
          <cell r="U165">
            <v>1</v>
          </cell>
          <cell r="V165">
            <v>0</v>
          </cell>
          <cell r="W165">
            <v>0</v>
          </cell>
          <cell r="X165">
            <v>0</v>
          </cell>
          <cell r="Y165">
            <v>0</v>
          </cell>
          <cell r="Z165">
            <v>0</v>
          </cell>
          <cell r="AA165">
            <v>0</v>
          </cell>
          <cell r="AB165">
            <v>0</v>
          </cell>
          <cell r="AC165">
            <v>0</v>
          </cell>
          <cell r="AD165">
            <v>0</v>
          </cell>
          <cell r="AE165">
            <v>3</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Y165">
            <v>0</v>
          </cell>
          <cell r="AZ165" t="str">
            <v/>
          </cell>
        </row>
        <row r="166">
          <cell r="A166">
            <v>101148</v>
          </cell>
          <cell r="B166" t="str">
            <v>J Lascelles</v>
          </cell>
          <cell r="C166" t="str">
            <v>NEW</v>
          </cell>
          <cell r="D166" t="str">
            <v>DE</v>
          </cell>
          <cell r="E166">
            <v>2</v>
          </cell>
          <cell r="F166">
            <v>2.8</v>
          </cell>
          <cell r="G166">
            <v>0</v>
          </cell>
          <cell r="H166">
            <v>10</v>
          </cell>
          <cell r="I166">
            <v>0</v>
          </cell>
          <cell r="J166">
            <v>0</v>
          </cell>
          <cell r="K166">
            <v>0</v>
          </cell>
          <cell r="L166">
            <v>0</v>
          </cell>
          <cell r="M166">
            <v>0</v>
          </cell>
          <cell r="N166">
            <v>0</v>
          </cell>
          <cell r="O166">
            <v>0</v>
          </cell>
          <cell r="P166">
            <v>0</v>
          </cell>
          <cell r="Q166">
            <v>1</v>
          </cell>
          <cell r="R166">
            <v>0</v>
          </cell>
          <cell r="S166">
            <v>0</v>
          </cell>
          <cell r="T166">
            <v>3</v>
          </cell>
          <cell r="U166">
            <v>3</v>
          </cell>
          <cell r="V166">
            <v>0</v>
          </cell>
          <cell r="W166">
            <v>0</v>
          </cell>
          <cell r="X166">
            <v>0</v>
          </cell>
          <cell r="Y166">
            <v>0</v>
          </cell>
          <cell r="Z166">
            <v>1</v>
          </cell>
          <cell r="AA166">
            <v>0</v>
          </cell>
          <cell r="AB166">
            <v>0</v>
          </cell>
          <cell r="AC166">
            <v>0</v>
          </cell>
          <cell r="AD166">
            <v>0</v>
          </cell>
          <cell r="AE166">
            <v>0</v>
          </cell>
          <cell r="AF166">
            <v>0</v>
          </cell>
          <cell r="AG166">
            <v>0</v>
          </cell>
          <cell r="AH166">
            <v>0</v>
          </cell>
          <cell r="AI166">
            <v>0</v>
          </cell>
          <cell r="AJ166">
            <v>0</v>
          </cell>
          <cell r="AK166">
            <v>0</v>
          </cell>
          <cell r="AL166">
            <v>0</v>
          </cell>
          <cell r="AM166">
            <v>1</v>
          </cell>
          <cell r="AN166">
            <v>0</v>
          </cell>
          <cell r="AO166">
            <v>0</v>
          </cell>
          <cell r="AP166">
            <v>1</v>
          </cell>
          <cell r="AQ166">
            <v>0</v>
          </cell>
          <cell r="AR166">
            <v>0</v>
          </cell>
          <cell r="AS166">
            <v>0</v>
          </cell>
          <cell r="AT166">
            <v>0</v>
          </cell>
          <cell r="AU166">
            <v>0</v>
          </cell>
          <cell r="AY166">
            <v>0</v>
          </cell>
          <cell r="AZ166" t="str">
            <v/>
          </cell>
        </row>
        <row r="167">
          <cell r="A167">
            <v>101184</v>
          </cell>
          <cell r="B167" t="str">
            <v>C Chambers</v>
          </cell>
          <cell r="C167" t="str">
            <v>AVA</v>
          </cell>
          <cell r="D167" t="str">
            <v>DE</v>
          </cell>
          <cell r="E167">
            <v>2</v>
          </cell>
          <cell r="F167">
            <v>2.8</v>
          </cell>
          <cell r="G167">
            <v>0</v>
          </cell>
          <cell r="H167">
            <v>27</v>
          </cell>
          <cell r="I167">
            <v>0</v>
          </cell>
          <cell r="J167">
            <v>1</v>
          </cell>
          <cell r="K167">
            <v>0</v>
          </cell>
          <cell r="L167">
            <v>0</v>
          </cell>
          <cell r="M167">
            <v>2</v>
          </cell>
          <cell r="N167">
            <v>0</v>
          </cell>
          <cell r="O167">
            <v>0</v>
          </cell>
          <cell r="P167">
            <v>0</v>
          </cell>
          <cell r="Q167">
            <v>0</v>
          </cell>
          <cell r="R167">
            <v>0</v>
          </cell>
          <cell r="S167">
            <v>0</v>
          </cell>
          <cell r="T167">
            <v>0</v>
          </cell>
          <cell r="U167">
            <v>3</v>
          </cell>
          <cell r="V167">
            <v>0</v>
          </cell>
          <cell r="W167">
            <v>0</v>
          </cell>
          <cell r="X167">
            <v>0</v>
          </cell>
          <cell r="Y167">
            <v>0</v>
          </cell>
          <cell r="Z167">
            <v>2</v>
          </cell>
          <cell r="AA167">
            <v>1</v>
          </cell>
          <cell r="AB167">
            <v>0</v>
          </cell>
          <cell r="AC167">
            <v>0</v>
          </cell>
          <cell r="AD167">
            <v>0</v>
          </cell>
          <cell r="AE167">
            <v>0</v>
          </cell>
          <cell r="AF167">
            <v>0</v>
          </cell>
          <cell r="AG167">
            <v>0</v>
          </cell>
          <cell r="AH167">
            <v>3</v>
          </cell>
          <cell r="AI167">
            <v>0</v>
          </cell>
          <cell r="AJ167">
            <v>4</v>
          </cell>
          <cell r="AK167">
            <v>0</v>
          </cell>
          <cell r="AL167">
            <v>2</v>
          </cell>
          <cell r="AM167">
            <v>1</v>
          </cell>
          <cell r="AN167">
            <v>3</v>
          </cell>
          <cell r="AO167">
            <v>1</v>
          </cell>
          <cell r="AP167">
            <v>3</v>
          </cell>
          <cell r="AQ167">
            <v>1</v>
          </cell>
          <cell r="AR167">
            <v>0</v>
          </cell>
          <cell r="AS167">
            <v>0</v>
          </cell>
          <cell r="AT167">
            <v>0</v>
          </cell>
          <cell r="AU167">
            <v>0</v>
          </cell>
          <cell r="AY167">
            <v>0</v>
          </cell>
          <cell r="AZ167" t="str">
            <v/>
          </cell>
        </row>
        <row r="168">
          <cell r="A168">
            <v>110735</v>
          </cell>
          <cell r="B168" t="str">
            <v>A Webster</v>
          </cell>
          <cell r="C168" t="str">
            <v>BHA</v>
          </cell>
          <cell r="D168" t="str">
            <v>DE</v>
          </cell>
          <cell r="E168">
            <v>2</v>
          </cell>
          <cell r="F168">
            <v>2.8</v>
          </cell>
          <cell r="G168">
            <v>1</v>
          </cell>
          <cell r="H168">
            <v>99</v>
          </cell>
          <cell r="I168">
            <v>0</v>
          </cell>
          <cell r="J168">
            <v>9</v>
          </cell>
          <cell r="K168">
            <v>0</v>
          </cell>
          <cell r="L168">
            <v>13</v>
          </cell>
          <cell r="M168">
            <v>1</v>
          </cell>
          <cell r="N168">
            <v>1</v>
          </cell>
          <cell r="O168">
            <v>0</v>
          </cell>
          <cell r="P168">
            <v>0</v>
          </cell>
          <cell r="Q168">
            <v>-3</v>
          </cell>
          <cell r="R168">
            <v>2</v>
          </cell>
          <cell r="S168">
            <v>1</v>
          </cell>
          <cell r="T168">
            <v>7</v>
          </cell>
          <cell r="U168">
            <v>2</v>
          </cell>
          <cell r="V168">
            <v>1</v>
          </cell>
          <cell r="W168">
            <v>0</v>
          </cell>
          <cell r="X168">
            <v>0</v>
          </cell>
          <cell r="Y168">
            <v>0</v>
          </cell>
          <cell r="Z168">
            <v>1</v>
          </cell>
          <cell r="AA168">
            <v>3</v>
          </cell>
          <cell r="AB168">
            <v>0</v>
          </cell>
          <cell r="AC168">
            <v>0</v>
          </cell>
          <cell r="AD168">
            <v>5</v>
          </cell>
          <cell r="AE168">
            <v>2</v>
          </cell>
          <cell r="AF168">
            <v>2</v>
          </cell>
          <cell r="AG168">
            <v>0</v>
          </cell>
          <cell r="AH168">
            <v>7</v>
          </cell>
          <cell r="AI168">
            <v>1</v>
          </cell>
          <cell r="AJ168">
            <v>3</v>
          </cell>
          <cell r="AK168">
            <v>10</v>
          </cell>
          <cell r="AL168">
            <v>0</v>
          </cell>
          <cell r="AM168">
            <v>8</v>
          </cell>
          <cell r="AN168">
            <v>2</v>
          </cell>
          <cell r="AO168">
            <v>0</v>
          </cell>
          <cell r="AP168">
            <v>14</v>
          </cell>
          <cell r="AQ168">
            <v>6</v>
          </cell>
          <cell r="AR168">
            <v>0</v>
          </cell>
          <cell r="AS168">
            <v>0</v>
          </cell>
          <cell r="AT168">
            <v>0</v>
          </cell>
          <cell r="AU168">
            <v>1</v>
          </cell>
          <cell r="AY168">
            <v>0</v>
          </cell>
          <cell r="AZ168" t="str">
            <v/>
          </cell>
        </row>
        <row r="169">
          <cell r="A169">
            <v>123354</v>
          </cell>
          <cell r="B169" t="str">
            <v>K Hause*</v>
          </cell>
          <cell r="C169" t="str">
            <v>AVA</v>
          </cell>
          <cell r="D169" t="str">
            <v>DE</v>
          </cell>
          <cell r="E169">
            <v>2</v>
          </cell>
          <cell r="F169">
            <v>2.8</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Y169">
            <v>0</v>
          </cell>
          <cell r="AZ169" t="str">
            <v/>
          </cell>
        </row>
        <row r="170">
          <cell r="A170">
            <v>156074</v>
          </cell>
          <cell r="B170" t="str">
            <v>R Holding</v>
          </cell>
          <cell r="C170" t="str">
            <v>ARS</v>
          </cell>
          <cell r="D170" t="str">
            <v>DE</v>
          </cell>
          <cell r="E170">
            <v>2</v>
          </cell>
          <cell r="F170">
            <v>2.8</v>
          </cell>
          <cell r="G170">
            <v>0</v>
          </cell>
          <cell r="H170">
            <v>30</v>
          </cell>
          <cell r="I170">
            <v>0</v>
          </cell>
          <cell r="J170">
            <v>0</v>
          </cell>
          <cell r="K170">
            <v>0</v>
          </cell>
          <cell r="L170">
            <v>1</v>
          </cell>
          <cell r="M170">
            <v>1</v>
          </cell>
          <cell r="N170">
            <v>0</v>
          </cell>
          <cell r="O170">
            <v>0</v>
          </cell>
          <cell r="P170">
            <v>0</v>
          </cell>
          <cell r="Q170">
            <v>0</v>
          </cell>
          <cell r="R170">
            <v>0</v>
          </cell>
          <cell r="S170">
            <v>0</v>
          </cell>
          <cell r="T170">
            <v>3</v>
          </cell>
          <cell r="U170">
            <v>0</v>
          </cell>
          <cell r="V170">
            <v>0</v>
          </cell>
          <cell r="W170">
            <v>3</v>
          </cell>
          <cell r="X170">
            <v>0</v>
          </cell>
          <cell r="Y170">
            <v>1</v>
          </cell>
          <cell r="Z170">
            <v>0</v>
          </cell>
          <cell r="AA170">
            <v>7</v>
          </cell>
          <cell r="AB170">
            <v>0</v>
          </cell>
          <cell r="AC170">
            <v>2</v>
          </cell>
          <cell r="AD170">
            <v>0</v>
          </cell>
          <cell r="AE170">
            <v>0</v>
          </cell>
          <cell r="AF170">
            <v>1</v>
          </cell>
          <cell r="AG170">
            <v>0</v>
          </cell>
          <cell r="AH170">
            <v>0</v>
          </cell>
          <cell r="AI170">
            <v>0</v>
          </cell>
          <cell r="AJ170">
            <v>0</v>
          </cell>
          <cell r="AK170">
            <v>2</v>
          </cell>
          <cell r="AL170">
            <v>2</v>
          </cell>
          <cell r="AM170">
            <v>0</v>
          </cell>
          <cell r="AN170">
            <v>1</v>
          </cell>
          <cell r="AO170">
            <v>1</v>
          </cell>
          <cell r="AP170">
            <v>4</v>
          </cell>
          <cell r="AQ170">
            <v>1</v>
          </cell>
          <cell r="AR170">
            <v>0</v>
          </cell>
          <cell r="AS170">
            <v>0</v>
          </cell>
          <cell r="AT170">
            <v>0</v>
          </cell>
          <cell r="AU170">
            <v>0</v>
          </cell>
          <cell r="AY170">
            <v>0</v>
          </cell>
          <cell r="AZ170" t="str">
            <v/>
          </cell>
        </row>
        <row r="171">
          <cell r="A171">
            <v>164511</v>
          </cell>
          <cell r="B171" t="str">
            <v>Y Mina</v>
          </cell>
          <cell r="C171" t="str">
            <v>EVE</v>
          </cell>
          <cell r="D171" t="str">
            <v>DE</v>
          </cell>
          <cell r="E171">
            <v>2</v>
          </cell>
          <cell r="F171">
            <v>2.8</v>
          </cell>
          <cell r="G171">
            <v>7</v>
          </cell>
          <cell r="H171">
            <v>24</v>
          </cell>
          <cell r="I171">
            <v>1</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7</v>
          </cell>
          <cell r="Z171">
            <v>0</v>
          </cell>
          <cell r="AA171">
            <v>0</v>
          </cell>
          <cell r="AB171">
            <v>1</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1</v>
          </cell>
          <cell r="AS171">
            <v>7</v>
          </cell>
          <cell r="AT171">
            <v>0</v>
          </cell>
          <cell r="AU171">
            <v>7</v>
          </cell>
          <cell r="AY171">
            <v>0</v>
          </cell>
          <cell r="AZ171" t="str">
            <v/>
          </cell>
        </row>
        <row r="172">
          <cell r="A172">
            <v>194010</v>
          </cell>
          <cell r="B172" t="str">
            <v>R Henry</v>
          </cell>
          <cell r="C172" t="str">
            <v>BRE</v>
          </cell>
          <cell r="D172" t="str">
            <v>DE</v>
          </cell>
          <cell r="E172">
            <v>2</v>
          </cell>
          <cell r="F172">
            <v>2.8</v>
          </cell>
          <cell r="G172">
            <v>7</v>
          </cell>
          <cell r="H172">
            <v>115</v>
          </cell>
          <cell r="I172">
            <v>0</v>
          </cell>
          <cell r="J172">
            <v>11</v>
          </cell>
          <cell r="K172">
            <v>0</v>
          </cell>
          <cell r="L172">
            <v>2</v>
          </cell>
          <cell r="M172">
            <v>3</v>
          </cell>
          <cell r="N172">
            <v>0</v>
          </cell>
          <cell r="O172">
            <v>0</v>
          </cell>
          <cell r="P172">
            <v>0</v>
          </cell>
          <cell r="Q172">
            <v>7</v>
          </cell>
          <cell r="R172">
            <v>-2</v>
          </cell>
          <cell r="S172">
            <v>7</v>
          </cell>
          <cell r="T172">
            <v>7</v>
          </cell>
          <cell r="U172">
            <v>1</v>
          </cell>
          <cell r="V172">
            <v>1</v>
          </cell>
          <cell r="W172">
            <v>2</v>
          </cell>
          <cell r="X172">
            <v>0</v>
          </cell>
          <cell r="Y172">
            <v>8</v>
          </cell>
          <cell r="Z172">
            <v>3</v>
          </cell>
          <cell r="AA172">
            <v>0</v>
          </cell>
          <cell r="AB172">
            <v>0</v>
          </cell>
          <cell r="AC172">
            <v>7</v>
          </cell>
          <cell r="AD172">
            <v>10</v>
          </cell>
          <cell r="AE172">
            <v>2</v>
          </cell>
          <cell r="AF172">
            <v>2</v>
          </cell>
          <cell r="AG172">
            <v>0</v>
          </cell>
          <cell r="AH172">
            <v>0</v>
          </cell>
          <cell r="AI172">
            <v>3</v>
          </cell>
          <cell r="AJ172">
            <v>9</v>
          </cell>
          <cell r="AK172">
            <v>0</v>
          </cell>
          <cell r="AL172">
            <v>0</v>
          </cell>
          <cell r="AM172">
            <v>6</v>
          </cell>
          <cell r="AN172">
            <v>1</v>
          </cell>
          <cell r="AO172">
            <v>2</v>
          </cell>
          <cell r="AP172">
            <v>7</v>
          </cell>
          <cell r="AQ172">
            <v>1</v>
          </cell>
          <cell r="AR172">
            <v>0</v>
          </cell>
          <cell r="AS172">
            <v>8</v>
          </cell>
          <cell r="AT172">
            <v>0</v>
          </cell>
          <cell r="AU172">
            <v>7</v>
          </cell>
          <cell r="AY172">
            <v>0</v>
          </cell>
          <cell r="AZ172" t="str">
            <v/>
          </cell>
        </row>
        <row r="173">
          <cell r="A173">
            <v>197365</v>
          </cell>
          <cell r="B173" t="str">
            <v>E Bailly*</v>
          </cell>
          <cell r="C173" t="str">
            <v>MUN</v>
          </cell>
          <cell r="D173" t="str">
            <v>DE</v>
          </cell>
          <cell r="E173">
            <v>2</v>
          </cell>
          <cell r="F173">
            <v>2.8</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Y173">
            <v>0</v>
          </cell>
          <cell r="AZ173" t="str">
            <v/>
          </cell>
        </row>
        <row r="174">
          <cell r="A174">
            <v>197464</v>
          </cell>
          <cell r="B174" t="str">
            <v>N Phillips</v>
          </cell>
          <cell r="C174" t="str">
            <v>LIV</v>
          </cell>
          <cell r="D174" t="str">
            <v>DE</v>
          </cell>
          <cell r="E174">
            <v>2</v>
          </cell>
          <cell r="F174">
            <v>2.8</v>
          </cell>
          <cell r="G174">
            <v>0</v>
          </cell>
          <cell r="H174">
            <v>5</v>
          </cell>
          <cell r="I174">
            <v>0</v>
          </cell>
          <cell r="J174">
            <v>0</v>
          </cell>
          <cell r="K174">
            <v>2</v>
          </cell>
          <cell r="L174">
            <v>0</v>
          </cell>
          <cell r="M174">
            <v>0</v>
          </cell>
          <cell r="N174">
            <v>0</v>
          </cell>
          <cell r="O174">
            <v>0</v>
          </cell>
          <cell r="P174">
            <v>0</v>
          </cell>
          <cell r="Q174">
            <v>0</v>
          </cell>
          <cell r="R174">
            <v>0</v>
          </cell>
          <cell r="S174">
            <v>0</v>
          </cell>
          <cell r="T174">
            <v>0</v>
          </cell>
          <cell r="U174">
            <v>0</v>
          </cell>
          <cell r="V174">
            <v>0</v>
          </cell>
          <cell r="W174">
            <v>1</v>
          </cell>
          <cell r="X174">
            <v>0</v>
          </cell>
          <cell r="Y174">
            <v>0</v>
          </cell>
          <cell r="Z174">
            <v>0</v>
          </cell>
          <cell r="AA174">
            <v>0</v>
          </cell>
          <cell r="AB174">
            <v>2</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Y174">
            <v>0</v>
          </cell>
          <cell r="AZ174" t="str">
            <v/>
          </cell>
        </row>
        <row r="175">
          <cell r="A175">
            <v>201057</v>
          </cell>
          <cell r="B175" t="str">
            <v>T Kehrer</v>
          </cell>
          <cell r="C175" t="str">
            <v>WHU</v>
          </cell>
          <cell r="D175" t="str">
            <v>DE</v>
          </cell>
          <cell r="E175">
            <v>2</v>
          </cell>
          <cell r="F175">
            <v>2.8</v>
          </cell>
          <cell r="G175">
            <v>1</v>
          </cell>
          <cell r="H175">
            <v>74</v>
          </cell>
          <cell r="K175">
            <v>0</v>
          </cell>
          <cell r="L175">
            <v>0</v>
          </cell>
          <cell r="M175">
            <v>6</v>
          </cell>
          <cell r="N175">
            <v>0</v>
          </cell>
          <cell r="O175">
            <v>0</v>
          </cell>
          <cell r="P175">
            <v>2</v>
          </cell>
          <cell r="Q175">
            <v>10</v>
          </cell>
          <cell r="R175">
            <v>0</v>
          </cell>
          <cell r="S175">
            <v>1</v>
          </cell>
          <cell r="T175">
            <v>4</v>
          </cell>
          <cell r="U175">
            <v>7</v>
          </cell>
          <cell r="V175">
            <v>1</v>
          </cell>
          <cell r="W175">
            <v>2</v>
          </cell>
          <cell r="X175">
            <v>0</v>
          </cell>
          <cell r="Y175">
            <v>0</v>
          </cell>
          <cell r="Z175">
            <v>1</v>
          </cell>
          <cell r="AA175">
            <v>0</v>
          </cell>
          <cell r="AB175">
            <v>0</v>
          </cell>
          <cell r="AC175">
            <v>0</v>
          </cell>
          <cell r="AD175">
            <v>9</v>
          </cell>
          <cell r="AE175">
            <v>2</v>
          </cell>
          <cell r="AF175">
            <v>0</v>
          </cell>
          <cell r="AG175">
            <v>1</v>
          </cell>
          <cell r="AH175">
            <v>0</v>
          </cell>
          <cell r="AI175">
            <v>0</v>
          </cell>
          <cell r="AJ175">
            <v>2</v>
          </cell>
          <cell r="AK175">
            <v>0</v>
          </cell>
          <cell r="AL175">
            <v>0</v>
          </cell>
          <cell r="AM175">
            <v>10</v>
          </cell>
          <cell r="AN175">
            <v>0</v>
          </cell>
          <cell r="AO175">
            <v>4</v>
          </cell>
          <cell r="AP175">
            <v>3</v>
          </cell>
          <cell r="AQ175">
            <v>0</v>
          </cell>
          <cell r="AR175">
            <v>7</v>
          </cell>
          <cell r="AS175">
            <v>0</v>
          </cell>
          <cell r="AT175">
            <v>1</v>
          </cell>
          <cell r="AU175">
            <v>1</v>
          </cell>
          <cell r="AY175">
            <v>0</v>
          </cell>
          <cell r="AZ175" t="str">
            <v/>
          </cell>
        </row>
        <row r="176">
          <cell r="A176">
            <v>210494</v>
          </cell>
          <cell r="B176" t="str">
            <v>N Aguerd</v>
          </cell>
          <cell r="C176" t="str">
            <v>WHU</v>
          </cell>
          <cell r="D176" t="str">
            <v>DE</v>
          </cell>
          <cell r="E176">
            <v>2</v>
          </cell>
          <cell r="F176">
            <v>2.8</v>
          </cell>
          <cell r="G176">
            <v>1</v>
          </cell>
          <cell r="H176">
            <v>62</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1</v>
          </cell>
          <cell r="X176">
            <v>0</v>
          </cell>
          <cell r="Y176">
            <v>0</v>
          </cell>
          <cell r="Z176">
            <v>7</v>
          </cell>
          <cell r="AA176">
            <v>1</v>
          </cell>
          <cell r="AB176">
            <v>7</v>
          </cell>
          <cell r="AC176">
            <v>0</v>
          </cell>
          <cell r="AD176">
            <v>8</v>
          </cell>
          <cell r="AE176">
            <v>2</v>
          </cell>
          <cell r="AF176">
            <v>0</v>
          </cell>
          <cell r="AG176">
            <v>8</v>
          </cell>
          <cell r="AH176">
            <v>-4</v>
          </cell>
          <cell r="AI176">
            <v>0</v>
          </cell>
          <cell r="AJ176">
            <v>2</v>
          </cell>
          <cell r="AK176">
            <v>0</v>
          </cell>
          <cell r="AL176">
            <v>0</v>
          </cell>
          <cell r="AM176">
            <v>10</v>
          </cell>
          <cell r="AN176">
            <v>0</v>
          </cell>
          <cell r="AO176">
            <v>0</v>
          </cell>
          <cell r="AP176">
            <v>11</v>
          </cell>
          <cell r="AQ176">
            <v>0</v>
          </cell>
          <cell r="AR176">
            <v>7</v>
          </cell>
          <cell r="AS176">
            <v>1</v>
          </cell>
          <cell r="AT176">
            <v>0</v>
          </cell>
          <cell r="AU176">
            <v>1</v>
          </cell>
          <cell r="AY176">
            <v>0</v>
          </cell>
          <cell r="AZ176" t="str">
            <v/>
          </cell>
        </row>
        <row r="177">
          <cell r="A177">
            <v>244560</v>
          </cell>
          <cell r="B177" t="str">
            <v>R Perraud</v>
          </cell>
          <cell r="C177" t="str">
            <v>SOU</v>
          </cell>
          <cell r="D177" t="str">
            <v>DE</v>
          </cell>
          <cell r="E177">
            <v>2</v>
          </cell>
          <cell r="F177">
            <v>2.8</v>
          </cell>
          <cell r="G177">
            <v>0</v>
          </cell>
          <cell r="H177">
            <v>73</v>
          </cell>
          <cell r="I177">
            <v>1</v>
          </cell>
          <cell r="J177">
            <v>0</v>
          </cell>
          <cell r="K177">
            <v>0</v>
          </cell>
          <cell r="L177">
            <v>1</v>
          </cell>
          <cell r="M177">
            <v>7</v>
          </cell>
          <cell r="N177">
            <v>0</v>
          </cell>
          <cell r="O177">
            <v>2</v>
          </cell>
          <cell r="P177">
            <v>0</v>
          </cell>
          <cell r="Q177">
            <v>1</v>
          </cell>
          <cell r="R177">
            <v>-1</v>
          </cell>
          <cell r="S177">
            <v>0</v>
          </cell>
          <cell r="T177">
            <v>16</v>
          </cell>
          <cell r="U177">
            <v>4</v>
          </cell>
          <cell r="V177">
            <v>0</v>
          </cell>
          <cell r="W177">
            <v>4</v>
          </cell>
          <cell r="X177">
            <v>0</v>
          </cell>
          <cell r="Y177">
            <v>-1</v>
          </cell>
          <cell r="Z177">
            <v>2</v>
          </cell>
          <cell r="AA177">
            <v>1</v>
          </cell>
          <cell r="AB177">
            <v>1</v>
          </cell>
          <cell r="AC177">
            <v>12</v>
          </cell>
          <cell r="AD177">
            <v>0</v>
          </cell>
          <cell r="AE177">
            <v>2</v>
          </cell>
          <cell r="AF177">
            <v>6</v>
          </cell>
          <cell r="AG177">
            <v>2</v>
          </cell>
          <cell r="AH177">
            <v>1</v>
          </cell>
          <cell r="AI177">
            <v>0</v>
          </cell>
          <cell r="AJ177">
            <v>8</v>
          </cell>
          <cell r="AK177">
            <v>0</v>
          </cell>
          <cell r="AL177">
            <v>0</v>
          </cell>
          <cell r="AM177">
            <v>3</v>
          </cell>
          <cell r="AN177">
            <v>0</v>
          </cell>
          <cell r="AO177">
            <v>-1</v>
          </cell>
          <cell r="AP177">
            <v>2</v>
          </cell>
          <cell r="AQ177">
            <v>0</v>
          </cell>
          <cell r="AR177">
            <v>0</v>
          </cell>
          <cell r="AS177">
            <v>0</v>
          </cell>
          <cell r="AT177">
            <v>0</v>
          </cell>
          <cell r="AU177">
            <v>0</v>
          </cell>
          <cell r="AY177">
            <v>0</v>
          </cell>
          <cell r="AZ177" t="str">
            <v/>
          </cell>
        </row>
        <row r="178">
          <cell r="A178">
            <v>244723</v>
          </cell>
          <cell r="B178" t="str">
            <v>T Mitchell</v>
          </cell>
          <cell r="C178" t="str">
            <v>CRY</v>
          </cell>
          <cell r="D178" t="str">
            <v>DE</v>
          </cell>
          <cell r="E178">
            <v>2</v>
          </cell>
          <cell r="F178">
            <v>2.8</v>
          </cell>
          <cell r="G178">
            <v>2</v>
          </cell>
          <cell r="H178">
            <v>91</v>
          </cell>
          <cell r="I178">
            <v>1</v>
          </cell>
          <cell r="J178">
            <v>0</v>
          </cell>
          <cell r="K178">
            <v>7</v>
          </cell>
          <cell r="L178">
            <v>2</v>
          </cell>
          <cell r="M178">
            <v>8</v>
          </cell>
          <cell r="N178">
            <v>0</v>
          </cell>
          <cell r="O178">
            <v>0</v>
          </cell>
          <cell r="P178">
            <v>0</v>
          </cell>
          <cell r="Q178">
            <v>1</v>
          </cell>
          <cell r="R178">
            <v>0</v>
          </cell>
          <cell r="S178">
            <v>5</v>
          </cell>
          <cell r="T178">
            <v>2</v>
          </cell>
          <cell r="U178">
            <v>9</v>
          </cell>
          <cell r="V178">
            <v>0</v>
          </cell>
          <cell r="W178">
            <v>3</v>
          </cell>
          <cell r="X178">
            <v>0</v>
          </cell>
          <cell r="Y178">
            <v>-3</v>
          </cell>
          <cell r="Z178">
            <v>0</v>
          </cell>
          <cell r="AA178">
            <v>0</v>
          </cell>
          <cell r="AB178">
            <v>11</v>
          </cell>
          <cell r="AC178">
            <v>0</v>
          </cell>
          <cell r="AD178">
            <v>0</v>
          </cell>
          <cell r="AE178">
            <v>1</v>
          </cell>
          <cell r="AF178">
            <v>2</v>
          </cell>
          <cell r="AG178">
            <v>7</v>
          </cell>
          <cell r="AH178">
            <v>2</v>
          </cell>
          <cell r="AI178">
            <v>2</v>
          </cell>
          <cell r="AJ178">
            <v>2</v>
          </cell>
          <cell r="AK178">
            <v>-1</v>
          </cell>
          <cell r="AL178">
            <v>2</v>
          </cell>
          <cell r="AM178">
            <v>0</v>
          </cell>
          <cell r="AN178">
            <v>9</v>
          </cell>
          <cell r="AO178">
            <v>6</v>
          </cell>
          <cell r="AP178">
            <v>1</v>
          </cell>
          <cell r="AQ178">
            <v>2</v>
          </cell>
          <cell r="AR178">
            <v>7</v>
          </cell>
          <cell r="AS178">
            <v>1</v>
          </cell>
          <cell r="AT178">
            <v>0</v>
          </cell>
          <cell r="AU178">
            <v>2</v>
          </cell>
          <cell r="AY178">
            <v>0</v>
          </cell>
          <cell r="AZ178" t="str">
            <v/>
          </cell>
        </row>
        <row r="179">
          <cell r="A179">
            <v>447932</v>
          </cell>
          <cell r="B179" t="str">
            <v>J Zemura</v>
          </cell>
          <cell r="C179" t="str">
            <v>BOU</v>
          </cell>
          <cell r="D179" t="str">
            <v>DE</v>
          </cell>
          <cell r="E179">
            <v>2</v>
          </cell>
          <cell r="F179">
            <v>2.8</v>
          </cell>
          <cell r="G179">
            <v>0</v>
          </cell>
          <cell r="H179">
            <v>46</v>
          </cell>
          <cell r="I179">
            <v>7</v>
          </cell>
          <cell r="J179">
            <v>0</v>
          </cell>
          <cell r="K179">
            <v>-1</v>
          </cell>
          <cell r="L179">
            <v>-6</v>
          </cell>
          <cell r="M179">
            <v>9</v>
          </cell>
          <cell r="N179">
            <v>0</v>
          </cell>
          <cell r="O179">
            <v>5</v>
          </cell>
          <cell r="P179">
            <v>0</v>
          </cell>
          <cell r="Q179">
            <v>7</v>
          </cell>
          <cell r="R179">
            <v>0</v>
          </cell>
          <cell r="S179">
            <v>1</v>
          </cell>
          <cell r="T179">
            <v>0</v>
          </cell>
          <cell r="U179">
            <v>1</v>
          </cell>
          <cell r="V179">
            <v>0</v>
          </cell>
          <cell r="W179">
            <v>7</v>
          </cell>
          <cell r="X179">
            <v>0</v>
          </cell>
          <cell r="Y179">
            <v>2</v>
          </cell>
          <cell r="Z179">
            <v>0</v>
          </cell>
          <cell r="AA179">
            <v>0</v>
          </cell>
          <cell r="AB179">
            <v>2</v>
          </cell>
          <cell r="AC179">
            <v>0</v>
          </cell>
          <cell r="AD179">
            <v>2</v>
          </cell>
          <cell r="AE179">
            <v>2</v>
          </cell>
          <cell r="AF179">
            <v>7</v>
          </cell>
          <cell r="AG179">
            <v>-1</v>
          </cell>
          <cell r="AH179">
            <v>2</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Y179">
            <v>0</v>
          </cell>
          <cell r="AZ179" t="str">
            <v/>
          </cell>
        </row>
        <row r="180">
          <cell r="A180">
            <v>40669</v>
          </cell>
          <cell r="B180" t="str">
            <v>A Ogbonna</v>
          </cell>
          <cell r="C180" t="str">
            <v>WHU</v>
          </cell>
          <cell r="D180" t="str">
            <v>DE</v>
          </cell>
          <cell r="E180">
            <v>2</v>
          </cell>
          <cell r="F180">
            <v>2.7</v>
          </cell>
          <cell r="G180">
            <v>0</v>
          </cell>
          <cell r="H180">
            <v>55</v>
          </cell>
          <cell r="I180">
            <v>0</v>
          </cell>
          <cell r="J180">
            <v>0</v>
          </cell>
          <cell r="K180">
            <v>0</v>
          </cell>
          <cell r="L180">
            <v>0</v>
          </cell>
          <cell r="M180">
            <v>2</v>
          </cell>
          <cell r="N180">
            <v>0</v>
          </cell>
          <cell r="O180">
            <v>0</v>
          </cell>
          <cell r="P180">
            <v>0</v>
          </cell>
          <cell r="Q180">
            <v>0</v>
          </cell>
          <cell r="R180">
            <v>0</v>
          </cell>
          <cell r="S180">
            <v>0</v>
          </cell>
          <cell r="T180">
            <v>0</v>
          </cell>
          <cell r="U180">
            <v>0</v>
          </cell>
          <cell r="V180">
            <v>0</v>
          </cell>
          <cell r="W180">
            <v>0</v>
          </cell>
          <cell r="X180">
            <v>0</v>
          </cell>
          <cell r="Y180">
            <v>1</v>
          </cell>
          <cell r="Z180">
            <v>7</v>
          </cell>
          <cell r="AA180">
            <v>2</v>
          </cell>
          <cell r="AB180">
            <v>7</v>
          </cell>
          <cell r="AC180">
            <v>0</v>
          </cell>
          <cell r="AD180">
            <v>9</v>
          </cell>
          <cell r="AE180">
            <v>2</v>
          </cell>
          <cell r="AF180">
            <v>0</v>
          </cell>
          <cell r="AG180">
            <v>8</v>
          </cell>
          <cell r="AH180">
            <v>1</v>
          </cell>
          <cell r="AI180">
            <v>0</v>
          </cell>
          <cell r="AJ180">
            <v>0</v>
          </cell>
          <cell r="AK180">
            <v>0</v>
          </cell>
          <cell r="AL180">
            <v>0</v>
          </cell>
          <cell r="AM180">
            <v>7</v>
          </cell>
          <cell r="AN180">
            <v>0</v>
          </cell>
          <cell r="AO180">
            <v>0</v>
          </cell>
          <cell r="AP180">
            <v>-1</v>
          </cell>
          <cell r="AQ180">
            <v>0</v>
          </cell>
          <cell r="AR180">
            <v>7</v>
          </cell>
          <cell r="AS180">
            <v>1</v>
          </cell>
          <cell r="AT180">
            <v>2</v>
          </cell>
          <cell r="AU180">
            <v>0</v>
          </cell>
          <cell r="AY180">
            <v>0</v>
          </cell>
          <cell r="AZ180" t="str">
            <v/>
          </cell>
        </row>
        <row r="181">
          <cell r="A181">
            <v>116404</v>
          </cell>
          <cell r="B181" t="str">
            <v>Felipe</v>
          </cell>
          <cell r="C181" t="str">
            <v>NTG</v>
          </cell>
          <cell r="D181" t="str">
            <v>DE</v>
          </cell>
          <cell r="E181">
            <v>2</v>
          </cell>
          <cell r="F181">
            <v>2.7</v>
          </cell>
          <cell r="G181">
            <v>0</v>
          </cell>
          <cell r="H181">
            <v>18</v>
          </cell>
          <cell r="AD181">
            <v>0</v>
          </cell>
          <cell r="AE181">
            <v>0</v>
          </cell>
          <cell r="AF181">
            <v>2</v>
          </cell>
          <cell r="AG181">
            <v>-1</v>
          </cell>
          <cell r="AH181">
            <v>0</v>
          </cell>
          <cell r="AI181">
            <v>3</v>
          </cell>
          <cell r="AJ181">
            <v>1</v>
          </cell>
          <cell r="AK181">
            <v>0</v>
          </cell>
          <cell r="AL181">
            <v>2</v>
          </cell>
          <cell r="AM181">
            <v>1</v>
          </cell>
          <cell r="AN181">
            <v>0</v>
          </cell>
          <cell r="AO181">
            <v>1</v>
          </cell>
          <cell r="AP181">
            <v>1</v>
          </cell>
          <cell r="AQ181">
            <v>0</v>
          </cell>
          <cell r="AR181">
            <v>1</v>
          </cell>
          <cell r="AS181">
            <v>7</v>
          </cell>
          <cell r="AT181">
            <v>0</v>
          </cell>
          <cell r="AU181">
            <v>0</v>
          </cell>
          <cell r="AY181">
            <v>0</v>
          </cell>
          <cell r="AZ181" t="str">
            <v/>
          </cell>
        </row>
        <row r="182">
          <cell r="A182">
            <v>180804</v>
          </cell>
          <cell r="B182" t="str">
            <v>A Tuanzebe*</v>
          </cell>
          <cell r="C182" t="str">
            <v>MUN</v>
          </cell>
          <cell r="D182" t="str">
            <v>DE</v>
          </cell>
          <cell r="E182">
            <v>2</v>
          </cell>
          <cell r="F182">
            <v>2.7</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Y182">
            <v>0</v>
          </cell>
          <cell r="AZ182" t="str">
            <v/>
          </cell>
        </row>
        <row r="183">
          <cell r="A183">
            <v>193645</v>
          </cell>
          <cell r="B183" t="str">
            <v>R Koch</v>
          </cell>
          <cell r="C183" t="str">
            <v>LEE</v>
          </cell>
          <cell r="D183" t="str">
            <v>DE</v>
          </cell>
          <cell r="E183">
            <v>2</v>
          </cell>
          <cell r="F183">
            <v>2.7</v>
          </cell>
          <cell r="G183">
            <v>-1</v>
          </cell>
          <cell r="H183">
            <v>47</v>
          </cell>
          <cell r="I183">
            <v>2</v>
          </cell>
          <cell r="J183">
            <v>1</v>
          </cell>
          <cell r="K183">
            <v>0</v>
          </cell>
          <cell r="L183">
            <v>9</v>
          </cell>
          <cell r="M183">
            <v>0</v>
          </cell>
          <cell r="N183">
            <v>0</v>
          </cell>
          <cell r="O183">
            <v>0</v>
          </cell>
          <cell r="P183">
            <v>0</v>
          </cell>
          <cell r="Q183">
            <v>0</v>
          </cell>
          <cell r="R183">
            <v>6</v>
          </cell>
          <cell r="S183">
            <v>0</v>
          </cell>
          <cell r="T183">
            <v>-1</v>
          </cell>
          <cell r="U183">
            <v>2</v>
          </cell>
          <cell r="V183">
            <v>0</v>
          </cell>
          <cell r="W183">
            <v>-1</v>
          </cell>
          <cell r="X183">
            <v>0</v>
          </cell>
          <cell r="Y183">
            <v>7</v>
          </cell>
          <cell r="Z183">
            <v>1</v>
          </cell>
          <cell r="AA183">
            <v>0</v>
          </cell>
          <cell r="AB183">
            <v>0</v>
          </cell>
          <cell r="AC183">
            <v>8</v>
          </cell>
          <cell r="AD183">
            <v>0</v>
          </cell>
          <cell r="AE183">
            <v>1</v>
          </cell>
          <cell r="AF183">
            <v>3</v>
          </cell>
          <cell r="AG183">
            <v>7</v>
          </cell>
          <cell r="AH183">
            <v>3</v>
          </cell>
          <cell r="AI183">
            <v>1</v>
          </cell>
          <cell r="AJ183">
            <v>1</v>
          </cell>
          <cell r="AK183">
            <v>0</v>
          </cell>
          <cell r="AL183">
            <v>-1</v>
          </cell>
          <cell r="AM183">
            <v>2</v>
          </cell>
          <cell r="AN183">
            <v>-2</v>
          </cell>
          <cell r="AO183">
            <v>-2</v>
          </cell>
          <cell r="AP183">
            <v>2</v>
          </cell>
          <cell r="AQ183">
            <v>-1</v>
          </cell>
          <cell r="AR183">
            <v>1</v>
          </cell>
          <cell r="AS183">
            <v>0</v>
          </cell>
          <cell r="AT183">
            <v>-1</v>
          </cell>
          <cell r="AU183">
            <v>-1</v>
          </cell>
          <cell r="AY183">
            <v>0</v>
          </cell>
          <cell r="AZ183" t="str">
            <v/>
          </cell>
        </row>
        <row r="184">
          <cell r="A184">
            <v>194799</v>
          </cell>
          <cell r="B184" t="str">
            <v>J Lewis</v>
          </cell>
          <cell r="C184" t="str">
            <v>NEW</v>
          </cell>
          <cell r="D184" t="str">
            <v>DE</v>
          </cell>
          <cell r="E184">
            <v>2</v>
          </cell>
          <cell r="F184">
            <v>2.7</v>
          </cell>
          <cell r="G184">
            <v>1</v>
          </cell>
          <cell r="H184">
            <v>3</v>
          </cell>
          <cell r="I184">
            <v>0</v>
          </cell>
          <cell r="J184">
            <v>0</v>
          </cell>
          <cell r="K184">
            <v>0</v>
          </cell>
          <cell r="L184">
            <v>0</v>
          </cell>
          <cell r="M184">
            <v>0</v>
          </cell>
          <cell r="N184">
            <v>0</v>
          </cell>
          <cell r="O184">
            <v>0</v>
          </cell>
          <cell r="P184">
            <v>0</v>
          </cell>
          <cell r="Q184">
            <v>1</v>
          </cell>
          <cell r="R184">
            <v>0</v>
          </cell>
          <cell r="S184">
            <v>0</v>
          </cell>
          <cell r="T184">
            <v>0</v>
          </cell>
          <cell r="U184">
            <v>0</v>
          </cell>
          <cell r="V184">
            <v>0</v>
          </cell>
          <cell r="W184">
            <v>0</v>
          </cell>
          <cell r="X184">
            <v>0</v>
          </cell>
          <cell r="Y184">
            <v>0</v>
          </cell>
          <cell r="Z184">
            <v>1</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1</v>
          </cell>
          <cell r="AY184">
            <v>0</v>
          </cell>
          <cell r="AZ184" t="str">
            <v/>
          </cell>
        </row>
        <row r="185">
          <cell r="A185">
            <v>214048</v>
          </cell>
          <cell r="B185" t="str">
            <v>M Kilman</v>
          </cell>
          <cell r="C185" t="str">
            <v>WOL</v>
          </cell>
          <cell r="D185" t="str">
            <v>DE</v>
          </cell>
          <cell r="E185">
            <v>2</v>
          </cell>
          <cell r="F185">
            <v>2.7</v>
          </cell>
          <cell r="G185">
            <v>-1</v>
          </cell>
          <cell r="H185">
            <v>99</v>
          </cell>
          <cell r="I185">
            <v>1</v>
          </cell>
          <cell r="J185">
            <v>7</v>
          </cell>
          <cell r="K185">
            <v>2</v>
          </cell>
          <cell r="L185">
            <v>0</v>
          </cell>
          <cell r="M185">
            <v>16</v>
          </cell>
          <cell r="N185">
            <v>0</v>
          </cell>
          <cell r="O185">
            <v>0</v>
          </cell>
          <cell r="P185">
            <v>0</v>
          </cell>
          <cell r="Q185">
            <v>1</v>
          </cell>
          <cell r="R185">
            <v>0</v>
          </cell>
          <cell r="S185">
            <v>7</v>
          </cell>
          <cell r="T185">
            <v>1</v>
          </cell>
          <cell r="U185">
            <v>1</v>
          </cell>
          <cell r="V185">
            <v>0</v>
          </cell>
          <cell r="W185">
            <v>1</v>
          </cell>
          <cell r="X185">
            <v>0</v>
          </cell>
          <cell r="Y185">
            <v>3</v>
          </cell>
          <cell r="Z185">
            <v>1</v>
          </cell>
          <cell r="AA185">
            <v>7</v>
          </cell>
          <cell r="AB185">
            <v>0</v>
          </cell>
          <cell r="AC185">
            <v>-1</v>
          </cell>
          <cell r="AD185">
            <v>10</v>
          </cell>
          <cell r="AE185">
            <v>2</v>
          </cell>
          <cell r="AF185">
            <v>2</v>
          </cell>
          <cell r="AG185">
            <v>2</v>
          </cell>
          <cell r="AH185">
            <v>8</v>
          </cell>
          <cell r="AI185">
            <v>0</v>
          </cell>
          <cell r="AJ185">
            <v>0</v>
          </cell>
          <cell r="AK185">
            <v>0</v>
          </cell>
          <cell r="AL185">
            <v>2</v>
          </cell>
          <cell r="AM185">
            <v>7</v>
          </cell>
          <cell r="AN185">
            <v>7</v>
          </cell>
          <cell r="AO185">
            <v>1</v>
          </cell>
          <cell r="AP185">
            <v>4</v>
          </cell>
          <cell r="AQ185">
            <v>7</v>
          </cell>
          <cell r="AR185">
            <v>1</v>
          </cell>
          <cell r="AS185">
            <v>0</v>
          </cell>
          <cell r="AT185">
            <v>0</v>
          </cell>
          <cell r="AU185">
            <v>-1</v>
          </cell>
          <cell r="AY185">
            <v>0</v>
          </cell>
          <cell r="AZ185" t="str">
            <v/>
          </cell>
        </row>
        <row r="186">
          <cell r="A186">
            <v>222018</v>
          </cell>
          <cell r="B186" t="str">
            <v>B Johnson</v>
          </cell>
          <cell r="C186" t="str">
            <v>WHU</v>
          </cell>
          <cell r="D186" t="str">
            <v>DE</v>
          </cell>
          <cell r="E186">
            <v>2</v>
          </cell>
          <cell r="F186">
            <v>2.7</v>
          </cell>
          <cell r="G186">
            <v>0</v>
          </cell>
          <cell r="H186">
            <v>50</v>
          </cell>
          <cell r="I186">
            <v>0</v>
          </cell>
          <cell r="J186">
            <v>1</v>
          </cell>
          <cell r="K186">
            <v>2</v>
          </cell>
          <cell r="L186">
            <v>1</v>
          </cell>
          <cell r="M186">
            <v>4</v>
          </cell>
          <cell r="N186">
            <v>0</v>
          </cell>
          <cell r="O186">
            <v>0</v>
          </cell>
          <cell r="P186">
            <v>0</v>
          </cell>
          <cell r="Q186">
            <v>0</v>
          </cell>
          <cell r="R186">
            <v>0</v>
          </cell>
          <cell r="S186">
            <v>0</v>
          </cell>
          <cell r="T186">
            <v>4</v>
          </cell>
          <cell r="U186">
            <v>7</v>
          </cell>
          <cell r="V186">
            <v>0</v>
          </cell>
          <cell r="W186">
            <v>0</v>
          </cell>
          <cell r="X186">
            <v>0</v>
          </cell>
          <cell r="Y186">
            <v>0</v>
          </cell>
          <cell r="Z186">
            <v>7</v>
          </cell>
          <cell r="AA186">
            <v>0</v>
          </cell>
          <cell r="AB186">
            <v>3</v>
          </cell>
          <cell r="AC186">
            <v>0</v>
          </cell>
          <cell r="AD186">
            <v>8</v>
          </cell>
          <cell r="AE186">
            <v>1</v>
          </cell>
          <cell r="AF186">
            <v>0</v>
          </cell>
          <cell r="AG186">
            <v>8</v>
          </cell>
          <cell r="AH186">
            <v>-1</v>
          </cell>
          <cell r="AI186">
            <v>0</v>
          </cell>
          <cell r="AJ186">
            <v>0</v>
          </cell>
          <cell r="AK186">
            <v>0</v>
          </cell>
          <cell r="AL186">
            <v>0</v>
          </cell>
          <cell r="AM186">
            <v>0</v>
          </cell>
          <cell r="AN186">
            <v>0</v>
          </cell>
          <cell r="AO186">
            <v>0</v>
          </cell>
          <cell r="AP186">
            <v>0</v>
          </cell>
          <cell r="AQ186">
            <v>0</v>
          </cell>
          <cell r="AR186">
            <v>3</v>
          </cell>
          <cell r="AS186">
            <v>1</v>
          </cell>
          <cell r="AT186">
            <v>1</v>
          </cell>
          <cell r="AU186">
            <v>0</v>
          </cell>
          <cell r="AY186">
            <v>0</v>
          </cell>
          <cell r="AZ186" t="str">
            <v/>
          </cell>
        </row>
        <row r="187">
          <cell r="A187">
            <v>243571</v>
          </cell>
          <cell r="B187" t="str">
            <v>N Patterson</v>
          </cell>
          <cell r="C187" t="str">
            <v>EVE</v>
          </cell>
          <cell r="D187" t="str">
            <v>DE</v>
          </cell>
          <cell r="E187">
            <v>2</v>
          </cell>
          <cell r="F187">
            <v>2.7</v>
          </cell>
          <cell r="G187">
            <v>0</v>
          </cell>
          <cell r="H187">
            <v>33</v>
          </cell>
          <cell r="I187">
            <v>2</v>
          </cell>
          <cell r="J187">
            <v>1</v>
          </cell>
          <cell r="K187">
            <v>2</v>
          </cell>
          <cell r="L187">
            <v>2</v>
          </cell>
          <cell r="M187">
            <v>8</v>
          </cell>
          <cell r="N187">
            <v>0</v>
          </cell>
          <cell r="O187">
            <v>0</v>
          </cell>
          <cell r="P187">
            <v>7</v>
          </cell>
          <cell r="Q187">
            <v>0</v>
          </cell>
          <cell r="R187">
            <v>0</v>
          </cell>
          <cell r="S187">
            <v>0</v>
          </cell>
          <cell r="T187">
            <v>0</v>
          </cell>
          <cell r="U187">
            <v>3</v>
          </cell>
          <cell r="V187">
            <v>1</v>
          </cell>
          <cell r="W187">
            <v>0</v>
          </cell>
          <cell r="X187">
            <v>0</v>
          </cell>
          <cell r="Y187">
            <v>1</v>
          </cell>
          <cell r="Z187">
            <v>-1</v>
          </cell>
          <cell r="AA187">
            <v>0</v>
          </cell>
          <cell r="AB187">
            <v>0</v>
          </cell>
          <cell r="AC187">
            <v>0</v>
          </cell>
          <cell r="AD187">
            <v>0</v>
          </cell>
          <cell r="AE187">
            <v>0</v>
          </cell>
          <cell r="AF187">
            <v>0</v>
          </cell>
          <cell r="AG187">
            <v>0</v>
          </cell>
          <cell r="AH187">
            <v>0</v>
          </cell>
          <cell r="AI187">
            <v>0</v>
          </cell>
          <cell r="AJ187">
            <v>0</v>
          </cell>
          <cell r="AK187">
            <v>0</v>
          </cell>
          <cell r="AL187">
            <v>0</v>
          </cell>
          <cell r="AM187">
            <v>1</v>
          </cell>
          <cell r="AN187">
            <v>1</v>
          </cell>
          <cell r="AO187">
            <v>0</v>
          </cell>
          <cell r="AP187">
            <v>0</v>
          </cell>
          <cell r="AQ187">
            <v>1</v>
          </cell>
          <cell r="AR187">
            <v>2</v>
          </cell>
          <cell r="AS187">
            <v>2</v>
          </cell>
          <cell r="AT187">
            <v>0</v>
          </cell>
          <cell r="AU187">
            <v>0</v>
          </cell>
          <cell r="AY187">
            <v>0</v>
          </cell>
          <cell r="AZ187" t="str">
            <v/>
          </cell>
        </row>
        <row r="188">
          <cell r="A188">
            <v>432830</v>
          </cell>
          <cell r="B188" t="str">
            <v>N Collins</v>
          </cell>
          <cell r="C188" t="str">
            <v>WOL</v>
          </cell>
          <cell r="D188" t="str">
            <v>DE</v>
          </cell>
          <cell r="E188">
            <v>2</v>
          </cell>
          <cell r="F188">
            <v>2.7</v>
          </cell>
          <cell r="G188">
            <v>-2</v>
          </cell>
          <cell r="H188">
            <v>52</v>
          </cell>
          <cell r="I188">
            <v>1</v>
          </cell>
          <cell r="J188">
            <v>7</v>
          </cell>
          <cell r="K188">
            <v>1</v>
          </cell>
          <cell r="L188">
            <v>0</v>
          </cell>
          <cell r="M188">
            <v>16</v>
          </cell>
          <cell r="N188">
            <v>0</v>
          </cell>
          <cell r="O188">
            <v>-3</v>
          </cell>
          <cell r="P188">
            <v>0</v>
          </cell>
          <cell r="Q188">
            <v>0</v>
          </cell>
          <cell r="R188">
            <v>0</v>
          </cell>
          <cell r="S188">
            <v>0</v>
          </cell>
          <cell r="T188">
            <v>1</v>
          </cell>
          <cell r="U188">
            <v>1</v>
          </cell>
          <cell r="V188">
            <v>-1</v>
          </cell>
          <cell r="W188">
            <v>1</v>
          </cell>
          <cell r="X188">
            <v>0</v>
          </cell>
          <cell r="Y188">
            <v>4</v>
          </cell>
          <cell r="Z188">
            <v>3</v>
          </cell>
          <cell r="AA188">
            <v>7</v>
          </cell>
          <cell r="AB188">
            <v>2</v>
          </cell>
          <cell r="AC188">
            <v>0</v>
          </cell>
          <cell r="AD188">
            <v>0</v>
          </cell>
          <cell r="AE188">
            <v>0</v>
          </cell>
          <cell r="AF188">
            <v>0</v>
          </cell>
          <cell r="AG188">
            <v>0</v>
          </cell>
          <cell r="AH188">
            <v>3</v>
          </cell>
          <cell r="AI188">
            <v>0</v>
          </cell>
          <cell r="AJ188">
            <v>0</v>
          </cell>
          <cell r="AK188">
            <v>0</v>
          </cell>
          <cell r="AL188">
            <v>0</v>
          </cell>
          <cell r="AM188">
            <v>3</v>
          </cell>
          <cell r="AN188">
            <v>0</v>
          </cell>
          <cell r="AO188">
            <v>0</v>
          </cell>
          <cell r="AP188">
            <v>3</v>
          </cell>
          <cell r="AQ188">
            <v>3</v>
          </cell>
          <cell r="AR188">
            <v>0</v>
          </cell>
          <cell r="AS188">
            <v>2</v>
          </cell>
          <cell r="AT188">
            <v>0</v>
          </cell>
          <cell r="AU188">
            <v>-2</v>
          </cell>
          <cell r="AY188">
            <v>0</v>
          </cell>
          <cell r="AZ188" t="str">
            <v/>
          </cell>
        </row>
        <row r="189">
          <cell r="A189">
            <v>437468</v>
          </cell>
          <cell r="B189" t="str">
            <v>S Gómez</v>
          </cell>
          <cell r="C189" t="str">
            <v>MCI</v>
          </cell>
          <cell r="D189" t="str">
            <v>DE</v>
          </cell>
          <cell r="E189">
            <v>2</v>
          </cell>
          <cell r="F189">
            <v>2.7</v>
          </cell>
          <cell r="G189">
            <v>2</v>
          </cell>
          <cell r="H189">
            <v>45</v>
          </cell>
          <cell r="K189">
            <v>0</v>
          </cell>
          <cell r="L189">
            <v>1</v>
          </cell>
          <cell r="M189">
            <v>3</v>
          </cell>
          <cell r="N189">
            <v>0</v>
          </cell>
          <cell r="O189">
            <v>3</v>
          </cell>
          <cell r="P189">
            <v>0</v>
          </cell>
          <cell r="Q189">
            <v>0</v>
          </cell>
          <cell r="R189">
            <v>5</v>
          </cell>
          <cell r="S189">
            <v>0</v>
          </cell>
          <cell r="T189">
            <v>0</v>
          </cell>
          <cell r="U189">
            <v>0</v>
          </cell>
          <cell r="V189">
            <v>0</v>
          </cell>
          <cell r="W189">
            <v>0</v>
          </cell>
          <cell r="X189">
            <v>0</v>
          </cell>
          <cell r="Y189">
            <v>0</v>
          </cell>
          <cell r="Z189">
            <v>0</v>
          </cell>
          <cell r="AA189">
            <v>4</v>
          </cell>
          <cell r="AB189">
            <v>0</v>
          </cell>
          <cell r="AC189">
            <v>0</v>
          </cell>
          <cell r="AD189">
            <v>0</v>
          </cell>
          <cell r="AE189">
            <v>0</v>
          </cell>
          <cell r="AF189">
            <v>0</v>
          </cell>
          <cell r="AG189">
            <v>1</v>
          </cell>
          <cell r="AH189">
            <v>3</v>
          </cell>
          <cell r="AI189">
            <v>0</v>
          </cell>
          <cell r="AJ189">
            <v>3</v>
          </cell>
          <cell r="AK189">
            <v>0</v>
          </cell>
          <cell r="AL189">
            <v>0</v>
          </cell>
          <cell r="AM189">
            <v>1</v>
          </cell>
          <cell r="AN189">
            <v>1</v>
          </cell>
          <cell r="AO189">
            <v>7</v>
          </cell>
          <cell r="AP189">
            <v>0</v>
          </cell>
          <cell r="AQ189">
            <v>0</v>
          </cell>
          <cell r="AR189">
            <v>0</v>
          </cell>
          <cell r="AS189">
            <v>3</v>
          </cell>
          <cell r="AT189">
            <v>8</v>
          </cell>
          <cell r="AU189">
            <v>2</v>
          </cell>
          <cell r="AY189">
            <v>0</v>
          </cell>
          <cell r="AZ189" t="str">
            <v/>
          </cell>
        </row>
        <row r="190">
          <cell r="A190">
            <v>489580</v>
          </cell>
          <cell r="B190" t="str">
            <v>C Ramsay</v>
          </cell>
          <cell r="C190" t="str">
            <v>LIV</v>
          </cell>
          <cell r="D190" t="str">
            <v>DE</v>
          </cell>
          <cell r="E190">
            <v>2</v>
          </cell>
          <cell r="F190">
            <v>2.7</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Y190">
            <v>0</v>
          </cell>
          <cell r="AZ190" t="str">
            <v/>
          </cell>
        </row>
        <row r="191">
          <cell r="A191">
            <v>501837</v>
          </cell>
          <cell r="B191" t="str">
            <v>Y Mosquera</v>
          </cell>
          <cell r="C191" t="str">
            <v>WOL</v>
          </cell>
          <cell r="D191" t="str">
            <v>DE</v>
          </cell>
          <cell r="E191">
            <v>2</v>
          </cell>
          <cell r="F191">
            <v>2.7</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Y191">
            <v>0</v>
          </cell>
          <cell r="AZ191" t="str">
            <v/>
          </cell>
        </row>
        <row r="192">
          <cell r="A192">
            <v>57328</v>
          </cell>
          <cell r="B192" t="str">
            <v>N Clyne</v>
          </cell>
          <cell r="C192" t="str">
            <v>CRY</v>
          </cell>
          <cell r="D192" t="str">
            <v>DE</v>
          </cell>
          <cell r="E192">
            <v>2</v>
          </cell>
          <cell r="F192">
            <v>2.6</v>
          </cell>
          <cell r="G192">
            <v>0</v>
          </cell>
          <cell r="H192">
            <v>46</v>
          </cell>
          <cell r="I192">
            <v>0</v>
          </cell>
          <cell r="J192">
            <v>0</v>
          </cell>
          <cell r="K192">
            <v>2</v>
          </cell>
          <cell r="L192">
            <v>0</v>
          </cell>
          <cell r="M192">
            <v>5</v>
          </cell>
          <cell r="N192">
            <v>0</v>
          </cell>
          <cell r="O192">
            <v>0</v>
          </cell>
          <cell r="P192">
            <v>0</v>
          </cell>
          <cell r="Q192">
            <v>2</v>
          </cell>
          <cell r="R192">
            <v>0</v>
          </cell>
          <cell r="S192">
            <v>0</v>
          </cell>
          <cell r="T192">
            <v>0</v>
          </cell>
          <cell r="U192">
            <v>0</v>
          </cell>
          <cell r="V192">
            <v>0</v>
          </cell>
          <cell r="W192">
            <v>4</v>
          </cell>
          <cell r="X192">
            <v>0</v>
          </cell>
          <cell r="Y192">
            <v>9</v>
          </cell>
          <cell r="Z192">
            <v>0</v>
          </cell>
          <cell r="AA192">
            <v>0</v>
          </cell>
          <cell r="AB192">
            <v>6</v>
          </cell>
          <cell r="AC192">
            <v>0</v>
          </cell>
          <cell r="AD192">
            <v>1</v>
          </cell>
          <cell r="AE192">
            <v>2</v>
          </cell>
          <cell r="AF192">
            <v>2</v>
          </cell>
          <cell r="AG192">
            <v>6</v>
          </cell>
          <cell r="AH192">
            <v>2</v>
          </cell>
          <cell r="AI192">
            <v>2</v>
          </cell>
          <cell r="AJ192">
            <v>2</v>
          </cell>
          <cell r="AK192">
            <v>0</v>
          </cell>
          <cell r="AL192">
            <v>0</v>
          </cell>
          <cell r="AM192">
            <v>0</v>
          </cell>
          <cell r="AN192">
            <v>1</v>
          </cell>
          <cell r="AO192">
            <v>0</v>
          </cell>
          <cell r="AP192">
            <v>0</v>
          </cell>
          <cell r="AQ192">
            <v>0</v>
          </cell>
          <cell r="AR192">
            <v>0</v>
          </cell>
          <cell r="AS192">
            <v>0</v>
          </cell>
          <cell r="AT192">
            <v>0</v>
          </cell>
          <cell r="AU192">
            <v>0</v>
          </cell>
          <cell r="AY192">
            <v>0</v>
          </cell>
          <cell r="AZ192" t="str">
            <v/>
          </cell>
        </row>
        <row r="193">
          <cell r="A193">
            <v>80226</v>
          </cell>
          <cell r="B193" t="str">
            <v>S Aurier</v>
          </cell>
          <cell r="C193" t="str">
            <v>NTG</v>
          </cell>
          <cell r="D193" t="str">
            <v>DE</v>
          </cell>
          <cell r="E193">
            <v>2</v>
          </cell>
          <cell r="F193">
            <v>2.6</v>
          </cell>
          <cell r="G193">
            <v>2</v>
          </cell>
          <cell r="H193">
            <v>67</v>
          </cell>
          <cell r="O193">
            <v>0</v>
          </cell>
          <cell r="P193">
            <v>0</v>
          </cell>
          <cell r="Q193">
            <v>0</v>
          </cell>
          <cell r="R193">
            <v>1</v>
          </cell>
          <cell r="S193">
            <v>1</v>
          </cell>
          <cell r="T193">
            <v>14</v>
          </cell>
          <cell r="U193">
            <v>0</v>
          </cell>
          <cell r="V193">
            <v>-1</v>
          </cell>
          <cell r="W193">
            <v>7</v>
          </cell>
          <cell r="X193">
            <v>0</v>
          </cell>
          <cell r="Y193">
            <v>1</v>
          </cell>
          <cell r="Z193">
            <v>14</v>
          </cell>
          <cell r="AA193">
            <v>7</v>
          </cell>
          <cell r="AB193">
            <v>2</v>
          </cell>
          <cell r="AC193">
            <v>0</v>
          </cell>
          <cell r="AD193">
            <v>0</v>
          </cell>
          <cell r="AE193">
            <v>3</v>
          </cell>
          <cell r="AF193">
            <v>2</v>
          </cell>
          <cell r="AG193">
            <v>0</v>
          </cell>
          <cell r="AH193">
            <v>0</v>
          </cell>
          <cell r="AI193">
            <v>1</v>
          </cell>
          <cell r="AJ193">
            <v>1</v>
          </cell>
          <cell r="AK193">
            <v>0</v>
          </cell>
          <cell r="AL193">
            <v>0</v>
          </cell>
          <cell r="AM193">
            <v>0</v>
          </cell>
          <cell r="AN193">
            <v>0</v>
          </cell>
          <cell r="AO193">
            <v>0</v>
          </cell>
          <cell r="AP193">
            <v>3</v>
          </cell>
          <cell r="AQ193">
            <v>0</v>
          </cell>
          <cell r="AR193">
            <v>2</v>
          </cell>
          <cell r="AS193">
            <v>7</v>
          </cell>
          <cell r="AT193">
            <v>0</v>
          </cell>
          <cell r="AU193">
            <v>2</v>
          </cell>
          <cell r="AY193">
            <v>0</v>
          </cell>
          <cell r="AZ193" t="str">
            <v/>
          </cell>
        </row>
        <row r="194">
          <cell r="A194">
            <v>89068</v>
          </cell>
          <cell r="B194" t="str">
            <v>L Kurzawa</v>
          </cell>
          <cell r="C194" t="str">
            <v>FUL</v>
          </cell>
          <cell r="D194" t="str">
            <v>DE</v>
          </cell>
          <cell r="E194">
            <v>2</v>
          </cell>
          <cell r="F194">
            <v>2.6</v>
          </cell>
          <cell r="G194">
            <v>0</v>
          </cell>
          <cell r="H194">
            <v>26</v>
          </cell>
          <cell r="M194">
            <v>0</v>
          </cell>
          <cell r="N194">
            <v>0</v>
          </cell>
          <cell r="O194">
            <v>0</v>
          </cell>
          <cell r="P194">
            <v>0</v>
          </cell>
          <cell r="Q194">
            <v>0</v>
          </cell>
          <cell r="R194">
            <v>0</v>
          </cell>
          <cell r="S194">
            <v>0</v>
          </cell>
          <cell r="T194">
            <v>0</v>
          </cell>
          <cell r="U194">
            <v>0</v>
          </cell>
          <cell r="V194">
            <v>0</v>
          </cell>
          <cell r="W194">
            <v>0</v>
          </cell>
          <cell r="X194">
            <v>0</v>
          </cell>
          <cell r="Y194">
            <v>0</v>
          </cell>
          <cell r="Z194">
            <v>12</v>
          </cell>
          <cell r="AA194">
            <v>0</v>
          </cell>
          <cell r="AB194">
            <v>1</v>
          </cell>
          <cell r="AC194">
            <v>4</v>
          </cell>
          <cell r="AD194">
            <v>3</v>
          </cell>
          <cell r="AE194">
            <v>6</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Y194">
            <v>0</v>
          </cell>
          <cell r="AZ194" t="str">
            <v/>
          </cell>
        </row>
        <row r="195">
          <cell r="A195">
            <v>101105</v>
          </cell>
          <cell r="B195" t="str">
            <v>J Bryan*</v>
          </cell>
          <cell r="C195" t="str">
            <v>FUL</v>
          </cell>
          <cell r="D195" t="str">
            <v>DE</v>
          </cell>
          <cell r="E195">
            <v>2</v>
          </cell>
          <cell r="F195">
            <v>2.6</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Y195">
            <v>0</v>
          </cell>
          <cell r="AZ195" t="str">
            <v/>
          </cell>
        </row>
        <row r="196">
          <cell r="A196">
            <v>105717</v>
          </cell>
          <cell r="B196" t="str">
            <v>A Masuaku*</v>
          </cell>
          <cell r="C196" t="str">
            <v>WHU</v>
          </cell>
          <cell r="D196" t="str">
            <v>DE</v>
          </cell>
          <cell r="E196">
            <v>2</v>
          </cell>
          <cell r="F196">
            <v>2.6</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Y196">
            <v>0</v>
          </cell>
          <cell r="AZ196" t="str">
            <v/>
          </cell>
        </row>
        <row r="197">
          <cell r="A197">
            <v>109646</v>
          </cell>
          <cell r="B197" t="str">
            <v>T Adarabioyo</v>
          </cell>
          <cell r="C197" t="str">
            <v>FUL</v>
          </cell>
          <cell r="D197" t="str">
            <v>DE</v>
          </cell>
          <cell r="E197">
            <v>2</v>
          </cell>
          <cell r="F197">
            <v>2.6</v>
          </cell>
          <cell r="G197">
            <v>1</v>
          </cell>
          <cell r="H197">
            <v>63</v>
          </cell>
          <cell r="I197">
            <v>1</v>
          </cell>
          <cell r="J197">
            <v>7</v>
          </cell>
          <cell r="K197">
            <v>1</v>
          </cell>
          <cell r="L197">
            <v>1</v>
          </cell>
          <cell r="M197">
            <v>3</v>
          </cell>
          <cell r="N197">
            <v>0</v>
          </cell>
          <cell r="O197">
            <v>6</v>
          </cell>
          <cell r="P197">
            <v>0</v>
          </cell>
          <cell r="Q197">
            <v>-1</v>
          </cell>
          <cell r="R197">
            <v>0</v>
          </cell>
          <cell r="S197">
            <v>0</v>
          </cell>
          <cell r="T197">
            <v>0</v>
          </cell>
          <cell r="U197">
            <v>1</v>
          </cell>
          <cell r="V197">
            <v>0</v>
          </cell>
          <cell r="W197">
            <v>0</v>
          </cell>
          <cell r="X197">
            <v>0</v>
          </cell>
          <cell r="Y197">
            <v>1</v>
          </cell>
          <cell r="Z197">
            <v>13</v>
          </cell>
          <cell r="AA197">
            <v>1</v>
          </cell>
          <cell r="AB197">
            <v>1</v>
          </cell>
          <cell r="AC197">
            <v>2</v>
          </cell>
          <cell r="AD197">
            <v>0</v>
          </cell>
          <cell r="AE197">
            <v>1</v>
          </cell>
          <cell r="AF197">
            <v>0</v>
          </cell>
          <cell r="AG197">
            <v>0</v>
          </cell>
          <cell r="AH197">
            <v>7</v>
          </cell>
          <cell r="AI197">
            <v>0</v>
          </cell>
          <cell r="AJ197">
            <v>0</v>
          </cell>
          <cell r="AK197">
            <v>0</v>
          </cell>
          <cell r="AL197">
            <v>0</v>
          </cell>
          <cell r="AM197">
            <v>2</v>
          </cell>
          <cell r="AN197">
            <v>1</v>
          </cell>
          <cell r="AO197">
            <v>2</v>
          </cell>
          <cell r="AP197">
            <v>2</v>
          </cell>
          <cell r="AQ197">
            <v>3</v>
          </cell>
          <cell r="AR197">
            <v>7</v>
          </cell>
          <cell r="AS197">
            <v>0</v>
          </cell>
          <cell r="AT197">
            <v>0</v>
          </cell>
          <cell r="AU197">
            <v>1</v>
          </cell>
          <cell r="AY197">
            <v>0</v>
          </cell>
          <cell r="AZ197" t="str">
            <v/>
          </cell>
        </row>
        <row r="198">
          <cell r="A198">
            <v>111773</v>
          </cell>
          <cell r="B198" t="str">
            <v>E Krafth</v>
          </cell>
          <cell r="C198" t="str">
            <v>NEW</v>
          </cell>
          <cell r="D198" t="str">
            <v>DE</v>
          </cell>
          <cell r="E198">
            <v>2</v>
          </cell>
          <cell r="F198">
            <v>2.6</v>
          </cell>
          <cell r="G198">
            <v>0</v>
          </cell>
          <cell r="H198">
            <v>1</v>
          </cell>
          <cell r="I198">
            <v>0</v>
          </cell>
          <cell r="J198">
            <v>0</v>
          </cell>
          <cell r="K198">
            <v>0</v>
          </cell>
          <cell r="L198">
            <v>1</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Y198">
            <v>0</v>
          </cell>
          <cell r="AZ198" t="str">
            <v/>
          </cell>
        </row>
        <row r="199">
          <cell r="A199">
            <v>149915</v>
          </cell>
          <cell r="B199" t="str">
            <v>D Llorente*</v>
          </cell>
          <cell r="C199" t="str">
            <v>LEE</v>
          </cell>
          <cell r="D199" t="str">
            <v>DE</v>
          </cell>
          <cell r="E199">
            <v>2</v>
          </cell>
          <cell r="F199">
            <v>2.6</v>
          </cell>
          <cell r="G199">
            <v>0</v>
          </cell>
          <cell r="H199">
            <v>16</v>
          </cell>
          <cell r="I199">
            <v>2</v>
          </cell>
          <cell r="J199">
            <v>1</v>
          </cell>
          <cell r="K199">
            <v>0</v>
          </cell>
          <cell r="L199">
            <v>9</v>
          </cell>
          <cell r="M199">
            <v>-1</v>
          </cell>
          <cell r="N199">
            <v>0</v>
          </cell>
          <cell r="O199">
            <v>0</v>
          </cell>
          <cell r="P199">
            <v>0</v>
          </cell>
          <cell r="Q199">
            <v>0</v>
          </cell>
          <cell r="R199">
            <v>0</v>
          </cell>
          <cell r="S199">
            <v>0</v>
          </cell>
          <cell r="T199">
            <v>1</v>
          </cell>
          <cell r="U199">
            <v>0</v>
          </cell>
          <cell r="V199">
            <v>0</v>
          </cell>
          <cell r="W199">
            <v>0</v>
          </cell>
          <cell r="X199">
            <v>0</v>
          </cell>
          <cell r="Y199">
            <v>1</v>
          </cell>
          <cell r="Z199">
            <v>0</v>
          </cell>
          <cell r="AA199">
            <v>1</v>
          </cell>
          <cell r="AB199">
            <v>1</v>
          </cell>
          <cell r="AC199">
            <v>1</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Y199">
            <v>0</v>
          </cell>
          <cell r="AZ199" t="str">
            <v/>
          </cell>
        </row>
        <row r="200">
          <cell r="A200">
            <v>154131</v>
          </cell>
          <cell r="B200" t="str">
            <v>J Stacey</v>
          </cell>
          <cell r="C200" t="str">
            <v>BOU</v>
          </cell>
          <cell r="D200" t="str">
            <v>DE</v>
          </cell>
          <cell r="E200">
            <v>2</v>
          </cell>
          <cell r="F200">
            <v>2.6</v>
          </cell>
          <cell r="G200">
            <v>0</v>
          </cell>
          <cell r="H200">
            <v>7</v>
          </cell>
          <cell r="I200">
            <v>0</v>
          </cell>
          <cell r="J200">
            <v>-2</v>
          </cell>
          <cell r="K200">
            <v>0</v>
          </cell>
          <cell r="L200">
            <v>0</v>
          </cell>
          <cell r="M200">
            <v>1</v>
          </cell>
          <cell r="N200">
            <v>0</v>
          </cell>
          <cell r="O200">
            <v>1</v>
          </cell>
          <cell r="P200">
            <v>0</v>
          </cell>
          <cell r="Q200">
            <v>0</v>
          </cell>
          <cell r="R200">
            <v>1</v>
          </cell>
          <cell r="S200">
            <v>1</v>
          </cell>
          <cell r="T200">
            <v>0</v>
          </cell>
          <cell r="U200">
            <v>0</v>
          </cell>
          <cell r="V200">
            <v>1</v>
          </cell>
          <cell r="W200">
            <v>0</v>
          </cell>
          <cell r="X200">
            <v>0</v>
          </cell>
          <cell r="Y200">
            <v>1</v>
          </cell>
          <cell r="Z200">
            <v>1</v>
          </cell>
          <cell r="AA200">
            <v>1</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1</v>
          </cell>
          <cell r="AR200">
            <v>0</v>
          </cell>
          <cell r="AS200">
            <v>0</v>
          </cell>
          <cell r="AT200">
            <v>0</v>
          </cell>
          <cell r="AU200">
            <v>0</v>
          </cell>
          <cell r="AY200">
            <v>0</v>
          </cell>
          <cell r="AZ200" t="str">
            <v/>
          </cell>
        </row>
        <row r="201">
          <cell r="A201">
            <v>155569</v>
          </cell>
          <cell r="B201" t="str">
            <v>D Amartey</v>
          </cell>
          <cell r="C201" t="str">
            <v>LEI</v>
          </cell>
          <cell r="D201" t="str">
            <v>DE</v>
          </cell>
          <cell r="E201">
            <v>2</v>
          </cell>
          <cell r="F201">
            <v>2.6</v>
          </cell>
          <cell r="G201">
            <v>0</v>
          </cell>
          <cell r="H201">
            <v>58</v>
          </cell>
          <cell r="I201">
            <v>0</v>
          </cell>
          <cell r="J201">
            <v>1</v>
          </cell>
          <cell r="K201">
            <v>1</v>
          </cell>
          <cell r="L201">
            <v>1</v>
          </cell>
          <cell r="M201">
            <v>0</v>
          </cell>
          <cell r="N201">
            <v>1</v>
          </cell>
          <cell r="O201">
            <v>0</v>
          </cell>
          <cell r="P201">
            <v>0</v>
          </cell>
          <cell r="Q201">
            <v>0</v>
          </cell>
          <cell r="R201">
            <v>0</v>
          </cell>
          <cell r="S201">
            <v>7</v>
          </cell>
          <cell r="T201">
            <v>7</v>
          </cell>
          <cell r="U201">
            <v>9</v>
          </cell>
          <cell r="V201">
            <v>7</v>
          </cell>
          <cell r="W201">
            <v>7</v>
          </cell>
          <cell r="X201">
            <v>0</v>
          </cell>
          <cell r="Y201">
            <v>1</v>
          </cell>
          <cell r="Z201">
            <v>2</v>
          </cell>
          <cell r="AA201">
            <v>0</v>
          </cell>
          <cell r="AB201">
            <v>1</v>
          </cell>
          <cell r="AC201">
            <v>7</v>
          </cell>
          <cell r="AD201">
            <v>0</v>
          </cell>
          <cell r="AE201">
            <v>0</v>
          </cell>
          <cell r="AF201">
            <v>0</v>
          </cell>
          <cell r="AG201">
            <v>0</v>
          </cell>
          <cell r="AH201">
            <v>1</v>
          </cell>
          <cell r="AI201">
            <v>1</v>
          </cell>
          <cell r="AJ201">
            <v>2</v>
          </cell>
          <cell r="AK201">
            <v>0</v>
          </cell>
          <cell r="AL201">
            <v>0</v>
          </cell>
          <cell r="AM201">
            <v>2</v>
          </cell>
          <cell r="AN201">
            <v>0</v>
          </cell>
          <cell r="AO201">
            <v>0</v>
          </cell>
          <cell r="AP201">
            <v>0</v>
          </cell>
          <cell r="AQ201">
            <v>0</v>
          </cell>
          <cell r="AR201">
            <v>0</v>
          </cell>
          <cell r="AS201">
            <v>0</v>
          </cell>
          <cell r="AT201">
            <v>0</v>
          </cell>
          <cell r="AU201">
            <v>0</v>
          </cell>
          <cell r="AY201">
            <v>0</v>
          </cell>
          <cell r="AZ201" t="str">
            <v/>
          </cell>
        </row>
        <row r="202">
          <cell r="A202">
            <v>173271</v>
          </cell>
          <cell r="B202" t="str">
            <v>D Caleta-Car</v>
          </cell>
          <cell r="C202" t="str">
            <v>SOU</v>
          </cell>
          <cell r="D202" t="str">
            <v>DE</v>
          </cell>
          <cell r="E202">
            <v>2</v>
          </cell>
          <cell r="F202">
            <v>2.6</v>
          </cell>
          <cell r="G202">
            <v>0</v>
          </cell>
          <cell r="H202">
            <v>32</v>
          </cell>
          <cell r="M202">
            <v>0</v>
          </cell>
          <cell r="N202">
            <v>0</v>
          </cell>
          <cell r="O202">
            <v>0</v>
          </cell>
          <cell r="P202">
            <v>0</v>
          </cell>
          <cell r="Q202">
            <v>1</v>
          </cell>
          <cell r="R202">
            <v>0</v>
          </cell>
          <cell r="S202">
            <v>0</v>
          </cell>
          <cell r="T202">
            <v>8</v>
          </cell>
          <cell r="U202">
            <v>4</v>
          </cell>
          <cell r="V202">
            <v>0</v>
          </cell>
          <cell r="W202">
            <v>0</v>
          </cell>
          <cell r="X202">
            <v>0</v>
          </cell>
          <cell r="Y202">
            <v>0</v>
          </cell>
          <cell r="Z202">
            <v>2</v>
          </cell>
          <cell r="AA202">
            <v>2</v>
          </cell>
          <cell r="AB202">
            <v>2</v>
          </cell>
          <cell r="AC202">
            <v>0</v>
          </cell>
          <cell r="AD202">
            <v>0</v>
          </cell>
          <cell r="AE202">
            <v>0</v>
          </cell>
          <cell r="AF202">
            <v>0</v>
          </cell>
          <cell r="AG202">
            <v>0</v>
          </cell>
          <cell r="AH202">
            <v>5</v>
          </cell>
          <cell r="AI202">
            <v>0</v>
          </cell>
          <cell r="AJ202">
            <v>0</v>
          </cell>
          <cell r="AK202">
            <v>0</v>
          </cell>
          <cell r="AL202">
            <v>0</v>
          </cell>
          <cell r="AM202">
            <v>1</v>
          </cell>
          <cell r="AN202">
            <v>0</v>
          </cell>
          <cell r="AO202">
            <v>5</v>
          </cell>
          <cell r="AP202">
            <v>2</v>
          </cell>
          <cell r="AQ202">
            <v>0</v>
          </cell>
          <cell r="AR202">
            <v>0</v>
          </cell>
          <cell r="AS202">
            <v>0</v>
          </cell>
          <cell r="AT202">
            <v>0</v>
          </cell>
          <cell r="AU202">
            <v>0</v>
          </cell>
          <cell r="AY202">
            <v>0</v>
          </cell>
          <cell r="AZ202" t="str">
            <v/>
          </cell>
        </row>
        <row r="203">
          <cell r="A203">
            <v>191866</v>
          </cell>
          <cell r="B203" t="str">
            <v>K Ajer</v>
          </cell>
          <cell r="C203" t="str">
            <v>BRE</v>
          </cell>
          <cell r="D203" t="str">
            <v>DE</v>
          </cell>
          <cell r="E203">
            <v>2</v>
          </cell>
          <cell r="F203">
            <v>2.6</v>
          </cell>
          <cell r="G203">
            <v>0</v>
          </cell>
          <cell r="H203">
            <v>31</v>
          </cell>
          <cell r="I203">
            <v>0</v>
          </cell>
          <cell r="J203">
            <v>0</v>
          </cell>
          <cell r="K203">
            <v>0</v>
          </cell>
          <cell r="L203">
            <v>0</v>
          </cell>
          <cell r="M203">
            <v>0</v>
          </cell>
          <cell r="N203">
            <v>0</v>
          </cell>
          <cell r="O203">
            <v>0</v>
          </cell>
          <cell r="P203">
            <v>0</v>
          </cell>
          <cell r="Q203">
            <v>7</v>
          </cell>
          <cell r="R203">
            <v>-2</v>
          </cell>
          <cell r="S203">
            <v>7</v>
          </cell>
          <cell r="T203">
            <v>0</v>
          </cell>
          <cell r="U203">
            <v>1</v>
          </cell>
          <cell r="V203">
            <v>0</v>
          </cell>
          <cell r="W203">
            <v>0</v>
          </cell>
          <cell r="X203">
            <v>0</v>
          </cell>
          <cell r="Y203">
            <v>0</v>
          </cell>
          <cell r="Z203">
            <v>2</v>
          </cell>
          <cell r="AA203">
            <v>7</v>
          </cell>
          <cell r="AB203">
            <v>0</v>
          </cell>
          <cell r="AC203">
            <v>7</v>
          </cell>
          <cell r="AD203">
            <v>0</v>
          </cell>
          <cell r="AE203">
            <v>2</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Y203">
            <v>0</v>
          </cell>
          <cell r="AZ203" t="str">
            <v/>
          </cell>
        </row>
        <row r="204">
          <cell r="A204">
            <v>199598</v>
          </cell>
          <cell r="B204" t="str">
            <v>E Ampadu*</v>
          </cell>
          <cell r="C204" t="str">
            <v>CHE</v>
          </cell>
          <cell r="D204" t="str">
            <v>DE</v>
          </cell>
          <cell r="E204">
            <v>2</v>
          </cell>
          <cell r="F204">
            <v>2.6</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Y204">
            <v>0</v>
          </cell>
          <cell r="AZ204" t="str">
            <v/>
          </cell>
        </row>
        <row r="205">
          <cell r="A205">
            <v>204727</v>
          </cell>
          <cell r="B205" t="str">
            <v>M Sarr*</v>
          </cell>
          <cell r="C205" t="str">
            <v>CHE</v>
          </cell>
          <cell r="D205" t="str">
            <v>DE</v>
          </cell>
          <cell r="E205">
            <v>2</v>
          </cell>
          <cell r="F205">
            <v>2.6</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Y205">
            <v>0</v>
          </cell>
          <cell r="AZ205" t="str">
            <v/>
          </cell>
        </row>
        <row r="206">
          <cell r="A206">
            <v>219937</v>
          </cell>
          <cell r="B206" t="str">
            <v>R Williams</v>
          </cell>
          <cell r="C206" t="str">
            <v>LIV</v>
          </cell>
          <cell r="D206" t="str">
            <v>DE</v>
          </cell>
          <cell r="E206">
            <v>2</v>
          </cell>
          <cell r="F206">
            <v>2.6</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Y206">
            <v>0</v>
          </cell>
          <cell r="AZ206" t="str">
            <v/>
          </cell>
        </row>
        <row r="207">
          <cell r="A207">
            <v>220087</v>
          </cell>
          <cell r="B207" t="str">
            <v>M Wober</v>
          </cell>
          <cell r="C207" t="str">
            <v>LEE</v>
          </cell>
          <cell r="D207" t="str">
            <v>DE</v>
          </cell>
          <cell r="E207">
            <v>2</v>
          </cell>
          <cell r="F207">
            <v>2.6</v>
          </cell>
          <cell r="G207">
            <v>0</v>
          </cell>
          <cell r="H207">
            <v>30</v>
          </cell>
          <cell r="Z207">
            <v>0</v>
          </cell>
          <cell r="AA207">
            <v>1</v>
          </cell>
          <cell r="AB207">
            <v>2</v>
          </cell>
          <cell r="AC207">
            <v>9</v>
          </cell>
          <cell r="AD207">
            <v>0</v>
          </cell>
          <cell r="AE207">
            <v>2</v>
          </cell>
          <cell r="AF207">
            <v>3</v>
          </cell>
          <cell r="AG207">
            <v>7</v>
          </cell>
          <cell r="AH207">
            <v>2</v>
          </cell>
          <cell r="AI207">
            <v>1</v>
          </cell>
          <cell r="AJ207">
            <v>1</v>
          </cell>
          <cell r="AK207">
            <v>0</v>
          </cell>
          <cell r="AL207">
            <v>0</v>
          </cell>
          <cell r="AM207">
            <v>0</v>
          </cell>
          <cell r="AN207">
            <v>0</v>
          </cell>
          <cell r="AO207">
            <v>0</v>
          </cell>
          <cell r="AP207">
            <v>0</v>
          </cell>
          <cell r="AQ207">
            <v>1</v>
          </cell>
          <cell r="AR207">
            <v>1</v>
          </cell>
          <cell r="AS207">
            <v>0</v>
          </cell>
          <cell r="AT207">
            <v>0</v>
          </cell>
          <cell r="AU207">
            <v>0</v>
          </cell>
          <cell r="AY207">
            <v>0</v>
          </cell>
          <cell r="AZ207" t="str">
            <v/>
          </cell>
        </row>
        <row r="208">
          <cell r="A208">
            <v>224209</v>
          </cell>
          <cell r="B208" t="str">
            <v>R Kristensen</v>
          </cell>
          <cell r="C208" t="str">
            <v>LEE</v>
          </cell>
          <cell r="D208" t="str">
            <v>DE</v>
          </cell>
          <cell r="E208">
            <v>2</v>
          </cell>
          <cell r="F208">
            <v>2.6</v>
          </cell>
          <cell r="G208">
            <v>-1</v>
          </cell>
          <cell r="H208">
            <v>47</v>
          </cell>
          <cell r="I208">
            <v>2</v>
          </cell>
          <cell r="J208">
            <v>0</v>
          </cell>
          <cell r="K208">
            <v>0</v>
          </cell>
          <cell r="L208">
            <v>9</v>
          </cell>
          <cell r="M208">
            <v>1</v>
          </cell>
          <cell r="N208">
            <v>0</v>
          </cell>
          <cell r="O208">
            <v>0</v>
          </cell>
          <cell r="P208">
            <v>0</v>
          </cell>
          <cell r="Q208">
            <v>0</v>
          </cell>
          <cell r="R208">
            <v>7</v>
          </cell>
          <cell r="S208">
            <v>0</v>
          </cell>
          <cell r="T208">
            <v>3</v>
          </cell>
          <cell r="U208">
            <v>2</v>
          </cell>
          <cell r="V208">
            <v>-1</v>
          </cell>
          <cell r="W208">
            <v>2</v>
          </cell>
          <cell r="X208">
            <v>0</v>
          </cell>
          <cell r="Y208">
            <v>3</v>
          </cell>
          <cell r="Z208">
            <v>0</v>
          </cell>
          <cell r="AA208">
            <v>1</v>
          </cell>
          <cell r="AB208">
            <v>1</v>
          </cell>
          <cell r="AC208">
            <v>2</v>
          </cell>
          <cell r="AD208">
            <v>0</v>
          </cell>
          <cell r="AE208">
            <v>0</v>
          </cell>
          <cell r="AF208">
            <v>1</v>
          </cell>
          <cell r="AG208">
            <v>0</v>
          </cell>
          <cell r="AH208">
            <v>1</v>
          </cell>
          <cell r="AI208">
            <v>0</v>
          </cell>
          <cell r="AJ208">
            <v>5</v>
          </cell>
          <cell r="AK208">
            <v>0</v>
          </cell>
          <cell r="AL208">
            <v>4</v>
          </cell>
          <cell r="AM208">
            <v>1</v>
          </cell>
          <cell r="AN208">
            <v>0</v>
          </cell>
          <cell r="AO208">
            <v>-2</v>
          </cell>
          <cell r="AP208">
            <v>0</v>
          </cell>
          <cell r="AQ208">
            <v>0</v>
          </cell>
          <cell r="AR208">
            <v>6</v>
          </cell>
          <cell r="AS208">
            <v>0</v>
          </cell>
          <cell r="AT208">
            <v>0</v>
          </cell>
          <cell r="AU208">
            <v>-1</v>
          </cell>
          <cell r="AY208">
            <v>0</v>
          </cell>
          <cell r="AZ208" t="str">
            <v/>
          </cell>
        </row>
        <row r="209">
          <cell r="A209">
            <v>228044</v>
          </cell>
          <cell r="B209" t="str">
            <v>M Sørensen*</v>
          </cell>
          <cell r="C209" t="str">
            <v>BRE</v>
          </cell>
          <cell r="D209" t="str">
            <v>DE</v>
          </cell>
          <cell r="E209">
            <v>2</v>
          </cell>
          <cell r="F209">
            <v>2.6</v>
          </cell>
          <cell r="G209">
            <v>0</v>
          </cell>
          <cell r="H209">
            <v>8</v>
          </cell>
          <cell r="I209">
            <v>0</v>
          </cell>
          <cell r="J209">
            <v>4</v>
          </cell>
          <cell r="K209">
            <v>0</v>
          </cell>
          <cell r="L209">
            <v>1</v>
          </cell>
          <cell r="M209">
            <v>0</v>
          </cell>
          <cell r="N209">
            <v>0</v>
          </cell>
          <cell r="O209">
            <v>0</v>
          </cell>
          <cell r="P209">
            <v>0</v>
          </cell>
          <cell r="Q209">
            <v>0</v>
          </cell>
          <cell r="R209">
            <v>0</v>
          </cell>
          <cell r="S209">
            <v>0</v>
          </cell>
          <cell r="T209">
            <v>0</v>
          </cell>
          <cell r="U209">
            <v>0</v>
          </cell>
          <cell r="V209">
            <v>0</v>
          </cell>
          <cell r="W209">
            <v>0</v>
          </cell>
          <cell r="X209">
            <v>0</v>
          </cell>
          <cell r="Y209">
            <v>0</v>
          </cell>
          <cell r="Z209">
            <v>3</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Y209">
            <v>0</v>
          </cell>
          <cell r="AZ209" t="str">
            <v/>
          </cell>
        </row>
        <row r="210">
          <cell r="A210">
            <v>231065</v>
          </cell>
          <cell r="B210" t="str">
            <v>E Pinnock</v>
          </cell>
          <cell r="C210" t="str">
            <v>BRE</v>
          </cell>
          <cell r="D210" t="str">
            <v>DE</v>
          </cell>
          <cell r="E210">
            <v>2</v>
          </cell>
          <cell r="F210">
            <v>2.6</v>
          </cell>
          <cell r="G210">
            <v>12</v>
          </cell>
          <cell r="H210">
            <v>108</v>
          </cell>
          <cell r="I210">
            <v>0</v>
          </cell>
          <cell r="J210">
            <v>0</v>
          </cell>
          <cell r="K210">
            <v>0</v>
          </cell>
          <cell r="L210">
            <v>0</v>
          </cell>
          <cell r="M210">
            <v>0</v>
          </cell>
          <cell r="N210">
            <v>0</v>
          </cell>
          <cell r="O210">
            <v>0</v>
          </cell>
          <cell r="P210">
            <v>0</v>
          </cell>
          <cell r="Q210">
            <v>0</v>
          </cell>
          <cell r="R210">
            <v>-5</v>
          </cell>
          <cell r="S210">
            <v>7</v>
          </cell>
          <cell r="T210">
            <v>7</v>
          </cell>
          <cell r="U210">
            <v>1</v>
          </cell>
          <cell r="V210">
            <v>1</v>
          </cell>
          <cell r="W210">
            <v>2</v>
          </cell>
          <cell r="X210">
            <v>0</v>
          </cell>
          <cell r="Y210">
            <v>8</v>
          </cell>
          <cell r="Z210">
            <v>2</v>
          </cell>
          <cell r="AA210">
            <v>7</v>
          </cell>
          <cell r="AB210">
            <v>0</v>
          </cell>
          <cell r="AC210">
            <v>7</v>
          </cell>
          <cell r="AD210">
            <v>7</v>
          </cell>
          <cell r="AE210">
            <v>2</v>
          </cell>
          <cell r="AF210">
            <v>2</v>
          </cell>
          <cell r="AG210">
            <v>0</v>
          </cell>
          <cell r="AH210">
            <v>0</v>
          </cell>
          <cell r="AI210">
            <v>8</v>
          </cell>
          <cell r="AJ210">
            <v>9</v>
          </cell>
          <cell r="AK210">
            <v>0</v>
          </cell>
          <cell r="AL210">
            <v>5</v>
          </cell>
          <cell r="AM210">
            <v>3</v>
          </cell>
          <cell r="AN210">
            <v>1</v>
          </cell>
          <cell r="AO210">
            <v>2</v>
          </cell>
          <cell r="AP210">
            <v>9</v>
          </cell>
          <cell r="AQ210">
            <v>2</v>
          </cell>
          <cell r="AR210">
            <v>0</v>
          </cell>
          <cell r="AS210">
            <v>9</v>
          </cell>
          <cell r="AT210">
            <v>0</v>
          </cell>
          <cell r="AU210">
            <v>12</v>
          </cell>
          <cell r="AY210">
            <v>0</v>
          </cell>
          <cell r="AZ210" t="str">
            <v/>
          </cell>
        </row>
        <row r="211">
          <cell r="A211">
            <v>437626</v>
          </cell>
          <cell r="B211" t="str">
            <v>N Tavares*</v>
          </cell>
          <cell r="C211" t="str">
            <v>ARS</v>
          </cell>
          <cell r="D211" t="str">
            <v>DE</v>
          </cell>
          <cell r="E211">
            <v>2</v>
          </cell>
          <cell r="F211">
            <v>2.6</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Y211">
            <v>0</v>
          </cell>
          <cell r="AZ211" t="str">
            <v/>
          </cell>
        </row>
        <row r="212">
          <cell r="A212">
            <v>443967</v>
          </cell>
          <cell r="B212" t="str">
            <v>J Firpo</v>
          </cell>
          <cell r="C212" t="str">
            <v>LEE</v>
          </cell>
          <cell r="D212" t="str">
            <v>DE</v>
          </cell>
          <cell r="E212">
            <v>2</v>
          </cell>
          <cell r="F212">
            <v>2.6</v>
          </cell>
          <cell r="G212">
            <v>0</v>
          </cell>
          <cell r="H212">
            <v>34</v>
          </cell>
          <cell r="I212">
            <v>0</v>
          </cell>
          <cell r="J212">
            <v>0</v>
          </cell>
          <cell r="K212">
            <v>0</v>
          </cell>
          <cell r="L212">
            <v>0</v>
          </cell>
          <cell r="M212">
            <v>0</v>
          </cell>
          <cell r="N212">
            <v>0</v>
          </cell>
          <cell r="O212">
            <v>0</v>
          </cell>
          <cell r="P212">
            <v>0</v>
          </cell>
          <cell r="Q212">
            <v>0</v>
          </cell>
          <cell r="R212">
            <v>3</v>
          </cell>
          <cell r="S212">
            <v>0</v>
          </cell>
          <cell r="T212">
            <v>1</v>
          </cell>
          <cell r="U212">
            <v>0</v>
          </cell>
          <cell r="V212">
            <v>0</v>
          </cell>
          <cell r="W212">
            <v>0</v>
          </cell>
          <cell r="X212">
            <v>0</v>
          </cell>
          <cell r="Y212">
            <v>0</v>
          </cell>
          <cell r="Z212">
            <v>0</v>
          </cell>
          <cell r="AA212">
            <v>5</v>
          </cell>
          <cell r="AB212">
            <v>1</v>
          </cell>
          <cell r="AC212">
            <v>7</v>
          </cell>
          <cell r="AD212">
            <v>0</v>
          </cell>
          <cell r="AE212">
            <v>0</v>
          </cell>
          <cell r="AF212">
            <v>2</v>
          </cell>
          <cell r="AG212">
            <v>12</v>
          </cell>
          <cell r="AH212">
            <v>3</v>
          </cell>
          <cell r="AI212">
            <v>0</v>
          </cell>
          <cell r="AJ212">
            <v>0</v>
          </cell>
          <cell r="AK212">
            <v>0</v>
          </cell>
          <cell r="AL212">
            <v>-1</v>
          </cell>
          <cell r="AM212">
            <v>5</v>
          </cell>
          <cell r="AN212">
            <v>-1</v>
          </cell>
          <cell r="AO212">
            <v>-3</v>
          </cell>
          <cell r="AP212">
            <v>2</v>
          </cell>
          <cell r="AQ212">
            <v>1</v>
          </cell>
          <cell r="AR212">
            <v>-3</v>
          </cell>
          <cell r="AS212">
            <v>0</v>
          </cell>
          <cell r="AT212">
            <v>0</v>
          </cell>
          <cell r="AU212">
            <v>0</v>
          </cell>
          <cell r="AY212">
            <v>0</v>
          </cell>
          <cell r="AZ212" t="str">
            <v/>
          </cell>
        </row>
        <row r="213">
          <cell r="A213">
            <v>448514</v>
          </cell>
          <cell r="B213" t="str">
            <v>R Aït-Nouri</v>
          </cell>
          <cell r="C213" t="str">
            <v>WOL</v>
          </cell>
          <cell r="D213" t="str">
            <v>DE</v>
          </cell>
          <cell r="E213">
            <v>2</v>
          </cell>
          <cell r="F213">
            <v>2.6</v>
          </cell>
          <cell r="G213">
            <v>0</v>
          </cell>
          <cell r="H213">
            <v>49</v>
          </cell>
          <cell r="I213">
            <v>-2</v>
          </cell>
          <cell r="J213">
            <v>7</v>
          </cell>
          <cell r="K213">
            <v>1</v>
          </cell>
          <cell r="L213">
            <v>0</v>
          </cell>
          <cell r="M213">
            <v>10</v>
          </cell>
          <cell r="N213">
            <v>0</v>
          </cell>
          <cell r="O213">
            <v>0</v>
          </cell>
          <cell r="P213">
            <v>0</v>
          </cell>
          <cell r="Q213">
            <v>1</v>
          </cell>
          <cell r="R213">
            <v>1</v>
          </cell>
          <cell r="S213">
            <v>7</v>
          </cell>
          <cell r="T213">
            <v>0</v>
          </cell>
          <cell r="U213">
            <v>0</v>
          </cell>
          <cell r="V213">
            <v>1</v>
          </cell>
          <cell r="W213">
            <v>0</v>
          </cell>
          <cell r="X213">
            <v>0</v>
          </cell>
          <cell r="Y213">
            <v>6</v>
          </cell>
          <cell r="Z213">
            <v>2</v>
          </cell>
          <cell r="AA213">
            <v>3</v>
          </cell>
          <cell r="AB213">
            <v>2</v>
          </cell>
          <cell r="AC213">
            <v>1</v>
          </cell>
          <cell r="AD213">
            <v>7</v>
          </cell>
          <cell r="AE213">
            <v>1</v>
          </cell>
          <cell r="AF213">
            <v>0</v>
          </cell>
          <cell r="AG213">
            <v>0</v>
          </cell>
          <cell r="AH213">
            <v>0</v>
          </cell>
          <cell r="AI213">
            <v>0</v>
          </cell>
          <cell r="AJ213">
            <v>1</v>
          </cell>
          <cell r="AK213">
            <v>0</v>
          </cell>
          <cell r="AL213">
            <v>0</v>
          </cell>
          <cell r="AM213">
            <v>0</v>
          </cell>
          <cell r="AN213">
            <v>0</v>
          </cell>
          <cell r="AO213">
            <v>0</v>
          </cell>
          <cell r="AP213">
            <v>0</v>
          </cell>
          <cell r="AQ213">
            <v>0</v>
          </cell>
          <cell r="AR213">
            <v>0</v>
          </cell>
          <cell r="AS213">
            <v>0</v>
          </cell>
          <cell r="AT213">
            <v>0</v>
          </cell>
          <cell r="AU213">
            <v>0</v>
          </cell>
          <cell r="AY213">
            <v>0</v>
          </cell>
          <cell r="AZ213" t="str">
            <v/>
          </cell>
        </row>
        <row r="214">
          <cell r="A214">
            <v>510362</v>
          </cell>
          <cell r="B214" t="str">
            <v>T Gomes</v>
          </cell>
          <cell r="C214" t="str">
            <v>WOL</v>
          </cell>
          <cell r="D214" t="str">
            <v>DE</v>
          </cell>
          <cell r="E214">
            <v>2</v>
          </cell>
          <cell r="F214">
            <v>2.6</v>
          </cell>
          <cell r="G214">
            <v>1</v>
          </cell>
          <cell r="H214">
            <v>48</v>
          </cell>
          <cell r="I214">
            <v>0</v>
          </cell>
          <cell r="J214">
            <v>0</v>
          </cell>
          <cell r="K214">
            <v>0</v>
          </cell>
          <cell r="L214">
            <v>0</v>
          </cell>
          <cell r="M214">
            <v>0</v>
          </cell>
          <cell r="N214">
            <v>0</v>
          </cell>
          <cell r="O214">
            <v>0</v>
          </cell>
          <cell r="P214">
            <v>0</v>
          </cell>
          <cell r="Q214">
            <v>0</v>
          </cell>
          <cell r="R214">
            <v>0</v>
          </cell>
          <cell r="S214">
            <v>7</v>
          </cell>
          <cell r="T214">
            <v>0</v>
          </cell>
          <cell r="U214">
            <v>0</v>
          </cell>
          <cell r="V214">
            <v>0</v>
          </cell>
          <cell r="W214">
            <v>0</v>
          </cell>
          <cell r="X214">
            <v>0</v>
          </cell>
          <cell r="Y214">
            <v>1</v>
          </cell>
          <cell r="Z214">
            <v>2</v>
          </cell>
          <cell r="AA214">
            <v>3</v>
          </cell>
          <cell r="AB214">
            <v>2</v>
          </cell>
          <cell r="AC214">
            <v>0</v>
          </cell>
          <cell r="AD214">
            <v>0</v>
          </cell>
          <cell r="AE214">
            <v>0</v>
          </cell>
          <cell r="AF214">
            <v>0</v>
          </cell>
          <cell r="AG214">
            <v>0</v>
          </cell>
          <cell r="AH214">
            <v>0</v>
          </cell>
          <cell r="AI214">
            <v>0</v>
          </cell>
          <cell r="AJ214">
            <v>0</v>
          </cell>
          <cell r="AK214">
            <v>0</v>
          </cell>
          <cell r="AL214">
            <v>1</v>
          </cell>
          <cell r="AM214">
            <v>7</v>
          </cell>
          <cell r="AN214">
            <v>7</v>
          </cell>
          <cell r="AO214">
            <v>0</v>
          </cell>
          <cell r="AP214">
            <v>2</v>
          </cell>
          <cell r="AQ214">
            <v>11</v>
          </cell>
          <cell r="AR214">
            <v>2</v>
          </cell>
          <cell r="AS214">
            <v>2</v>
          </cell>
          <cell r="AT214">
            <v>0</v>
          </cell>
          <cell r="AU214">
            <v>1</v>
          </cell>
          <cell r="AY214">
            <v>0</v>
          </cell>
          <cell r="AZ214" t="str">
            <v/>
          </cell>
        </row>
        <row r="215">
          <cell r="A215">
            <v>515571</v>
          </cell>
          <cell r="B215" t="str">
            <v>J Larios</v>
          </cell>
          <cell r="C215" t="str">
            <v>SOU</v>
          </cell>
          <cell r="D215" t="str">
            <v>DE</v>
          </cell>
          <cell r="E215">
            <v>2</v>
          </cell>
          <cell r="F215">
            <v>2.6</v>
          </cell>
          <cell r="G215">
            <v>0</v>
          </cell>
          <cell r="H215">
            <v>8</v>
          </cell>
          <cell r="M215">
            <v>0</v>
          </cell>
          <cell r="N215">
            <v>0</v>
          </cell>
          <cell r="O215">
            <v>1</v>
          </cell>
          <cell r="P215">
            <v>0</v>
          </cell>
          <cell r="Q215">
            <v>1</v>
          </cell>
          <cell r="R215">
            <v>1</v>
          </cell>
          <cell r="S215">
            <v>0</v>
          </cell>
          <cell r="T215">
            <v>3</v>
          </cell>
          <cell r="U215">
            <v>0</v>
          </cell>
          <cell r="V215">
            <v>0</v>
          </cell>
          <cell r="W215">
            <v>2</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Y215">
            <v>0</v>
          </cell>
          <cell r="AZ215" t="str">
            <v/>
          </cell>
        </row>
        <row r="216">
          <cell r="A216">
            <v>54469</v>
          </cell>
          <cell r="B216" t="str">
            <v>A Smith</v>
          </cell>
          <cell r="C216" t="str">
            <v>BOU</v>
          </cell>
          <cell r="D216" t="str">
            <v>DE</v>
          </cell>
          <cell r="E216">
            <v>2</v>
          </cell>
          <cell r="F216">
            <v>2.5</v>
          </cell>
          <cell r="G216">
            <v>1</v>
          </cell>
          <cell r="H216">
            <v>68</v>
          </cell>
          <cell r="I216">
            <v>6</v>
          </cell>
          <cell r="J216">
            <v>-2</v>
          </cell>
          <cell r="K216">
            <v>-1</v>
          </cell>
          <cell r="L216">
            <v>-3</v>
          </cell>
          <cell r="M216">
            <v>8</v>
          </cell>
          <cell r="N216">
            <v>0</v>
          </cell>
          <cell r="O216">
            <v>2</v>
          </cell>
          <cell r="P216">
            <v>0</v>
          </cell>
          <cell r="Q216">
            <v>7</v>
          </cell>
          <cell r="R216">
            <v>2</v>
          </cell>
          <cell r="S216">
            <v>1</v>
          </cell>
          <cell r="T216">
            <v>2</v>
          </cell>
          <cell r="U216">
            <v>4</v>
          </cell>
          <cell r="V216">
            <v>-1</v>
          </cell>
          <cell r="W216">
            <v>7</v>
          </cell>
          <cell r="X216">
            <v>0</v>
          </cell>
          <cell r="Y216">
            <v>2</v>
          </cell>
          <cell r="Z216">
            <v>-2</v>
          </cell>
          <cell r="AA216">
            <v>0</v>
          </cell>
          <cell r="AB216">
            <v>2</v>
          </cell>
          <cell r="AC216">
            <v>0</v>
          </cell>
          <cell r="AD216">
            <v>1</v>
          </cell>
          <cell r="AE216">
            <v>1</v>
          </cell>
          <cell r="AF216">
            <v>6</v>
          </cell>
          <cell r="AG216">
            <v>-1</v>
          </cell>
          <cell r="AH216">
            <v>0</v>
          </cell>
          <cell r="AI216">
            <v>7</v>
          </cell>
          <cell r="AJ216">
            <v>2</v>
          </cell>
          <cell r="AK216">
            <v>0</v>
          </cell>
          <cell r="AL216">
            <v>2</v>
          </cell>
          <cell r="AM216">
            <v>7</v>
          </cell>
          <cell r="AN216">
            <v>1</v>
          </cell>
          <cell r="AO216">
            <v>0</v>
          </cell>
          <cell r="AP216">
            <v>3</v>
          </cell>
          <cell r="AQ216">
            <v>1</v>
          </cell>
          <cell r="AR216">
            <v>1</v>
          </cell>
          <cell r="AS216">
            <v>2</v>
          </cell>
          <cell r="AT216">
            <v>0</v>
          </cell>
          <cell r="AU216">
            <v>1</v>
          </cell>
          <cell r="AY216">
            <v>0</v>
          </cell>
          <cell r="AZ216" t="str">
            <v/>
          </cell>
        </row>
        <row r="217">
          <cell r="A217">
            <v>81012</v>
          </cell>
          <cell r="B217" t="str">
            <v>R Fredericks</v>
          </cell>
          <cell r="C217" t="str">
            <v>BOU</v>
          </cell>
          <cell r="D217" t="str">
            <v>DE</v>
          </cell>
          <cell r="E217">
            <v>2</v>
          </cell>
          <cell r="F217">
            <v>2.5</v>
          </cell>
          <cell r="G217">
            <v>0</v>
          </cell>
          <cell r="H217">
            <v>16</v>
          </cell>
          <cell r="I217">
            <v>0</v>
          </cell>
          <cell r="J217">
            <v>0</v>
          </cell>
          <cell r="K217">
            <v>0</v>
          </cell>
          <cell r="L217">
            <v>0</v>
          </cell>
          <cell r="M217">
            <v>4</v>
          </cell>
          <cell r="N217">
            <v>0</v>
          </cell>
          <cell r="O217">
            <v>0</v>
          </cell>
          <cell r="P217">
            <v>0</v>
          </cell>
          <cell r="Q217">
            <v>0</v>
          </cell>
          <cell r="R217">
            <v>1</v>
          </cell>
          <cell r="S217">
            <v>1</v>
          </cell>
          <cell r="T217">
            <v>2</v>
          </cell>
          <cell r="U217">
            <v>3</v>
          </cell>
          <cell r="V217">
            <v>0</v>
          </cell>
          <cell r="W217">
            <v>0</v>
          </cell>
          <cell r="X217">
            <v>0</v>
          </cell>
          <cell r="Y217">
            <v>0</v>
          </cell>
          <cell r="Z217">
            <v>0</v>
          </cell>
          <cell r="AA217">
            <v>0</v>
          </cell>
          <cell r="AB217">
            <v>0</v>
          </cell>
          <cell r="AC217">
            <v>0</v>
          </cell>
          <cell r="AD217">
            <v>0</v>
          </cell>
          <cell r="AE217">
            <v>1</v>
          </cell>
          <cell r="AF217">
            <v>0</v>
          </cell>
          <cell r="AG217">
            <v>1</v>
          </cell>
          <cell r="AH217">
            <v>0</v>
          </cell>
          <cell r="AI217">
            <v>3</v>
          </cell>
          <cell r="AJ217">
            <v>0</v>
          </cell>
          <cell r="AK217">
            <v>0</v>
          </cell>
          <cell r="AL217">
            <v>0</v>
          </cell>
          <cell r="AM217">
            <v>0</v>
          </cell>
          <cell r="AN217">
            <v>0</v>
          </cell>
          <cell r="AO217">
            <v>0</v>
          </cell>
          <cell r="AP217">
            <v>0</v>
          </cell>
          <cell r="AQ217">
            <v>0</v>
          </cell>
          <cell r="AR217">
            <v>0</v>
          </cell>
          <cell r="AS217">
            <v>0</v>
          </cell>
          <cell r="AT217">
            <v>0</v>
          </cell>
          <cell r="AU217">
            <v>0</v>
          </cell>
          <cell r="AY217">
            <v>0</v>
          </cell>
          <cell r="AZ217" t="str">
            <v/>
          </cell>
        </row>
        <row r="218">
          <cell r="A218">
            <v>82514</v>
          </cell>
          <cell r="B218" t="str">
            <v>T Ream</v>
          </cell>
          <cell r="C218" t="str">
            <v>FUL</v>
          </cell>
          <cell r="D218" t="str">
            <v>DE</v>
          </cell>
          <cell r="E218">
            <v>2</v>
          </cell>
          <cell r="F218">
            <v>2.5</v>
          </cell>
          <cell r="G218">
            <v>0</v>
          </cell>
          <cell r="H218">
            <v>97</v>
          </cell>
          <cell r="I218">
            <v>1</v>
          </cell>
          <cell r="J218">
            <v>7</v>
          </cell>
          <cell r="K218">
            <v>1</v>
          </cell>
          <cell r="L218">
            <v>1</v>
          </cell>
          <cell r="M218">
            <v>3</v>
          </cell>
          <cell r="N218">
            <v>0</v>
          </cell>
          <cell r="O218">
            <v>1</v>
          </cell>
          <cell r="P218">
            <v>0</v>
          </cell>
          <cell r="Q218">
            <v>-1</v>
          </cell>
          <cell r="R218">
            <v>0</v>
          </cell>
          <cell r="S218">
            <v>0</v>
          </cell>
          <cell r="T218">
            <v>7</v>
          </cell>
          <cell r="U218">
            <v>8</v>
          </cell>
          <cell r="V218">
            <v>1</v>
          </cell>
          <cell r="W218">
            <v>0</v>
          </cell>
          <cell r="X218">
            <v>1</v>
          </cell>
          <cell r="Y218">
            <v>14</v>
          </cell>
          <cell r="Z218">
            <v>7</v>
          </cell>
          <cell r="AA218">
            <v>2</v>
          </cell>
          <cell r="AB218">
            <v>1</v>
          </cell>
          <cell r="AC218">
            <v>2</v>
          </cell>
          <cell r="AD218">
            <v>7</v>
          </cell>
          <cell r="AE218">
            <v>7</v>
          </cell>
          <cell r="AF218">
            <v>7</v>
          </cell>
          <cell r="AG218">
            <v>2</v>
          </cell>
          <cell r="AH218">
            <v>7</v>
          </cell>
          <cell r="AI218">
            <v>0</v>
          </cell>
          <cell r="AJ218">
            <v>0</v>
          </cell>
          <cell r="AK218">
            <v>0</v>
          </cell>
          <cell r="AL218">
            <v>1</v>
          </cell>
          <cell r="AM218">
            <v>2</v>
          </cell>
          <cell r="AN218">
            <v>2</v>
          </cell>
          <cell r="AO218">
            <v>2</v>
          </cell>
          <cell r="AP218">
            <v>2</v>
          </cell>
          <cell r="AQ218">
            <v>2</v>
          </cell>
          <cell r="AR218">
            <v>0</v>
          </cell>
          <cell r="AS218">
            <v>0</v>
          </cell>
          <cell r="AT218">
            <v>0</v>
          </cell>
          <cell r="AU218">
            <v>0</v>
          </cell>
          <cell r="AY218">
            <v>0</v>
          </cell>
          <cell r="AZ218" t="str">
            <v/>
          </cell>
        </row>
        <row r="219">
          <cell r="A219">
            <v>88900</v>
          </cell>
          <cell r="B219" t="str">
            <v>J Stephens</v>
          </cell>
          <cell r="C219" t="str">
            <v>BOU</v>
          </cell>
          <cell r="D219" t="str">
            <v>DE</v>
          </cell>
          <cell r="E219">
            <v>2</v>
          </cell>
          <cell r="F219">
            <v>2.5</v>
          </cell>
          <cell r="G219">
            <v>0</v>
          </cell>
          <cell r="H219">
            <v>33</v>
          </cell>
          <cell r="I219">
            <v>0</v>
          </cell>
          <cell r="J219">
            <v>1</v>
          </cell>
          <cell r="K219">
            <v>0</v>
          </cell>
          <cell r="L219">
            <v>0</v>
          </cell>
          <cell r="M219">
            <v>0</v>
          </cell>
          <cell r="N219">
            <v>0</v>
          </cell>
          <cell r="O219">
            <v>1</v>
          </cell>
          <cell r="P219">
            <v>0</v>
          </cell>
          <cell r="Q219">
            <v>0</v>
          </cell>
          <cell r="R219">
            <v>0</v>
          </cell>
          <cell r="S219">
            <v>0</v>
          </cell>
          <cell r="T219">
            <v>0</v>
          </cell>
          <cell r="U219">
            <v>1</v>
          </cell>
          <cell r="V219">
            <v>0</v>
          </cell>
          <cell r="W219">
            <v>7</v>
          </cell>
          <cell r="X219">
            <v>0</v>
          </cell>
          <cell r="Y219">
            <v>0</v>
          </cell>
          <cell r="Z219">
            <v>-1</v>
          </cell>
          <cell r="AA219">
            <v>0</v>
          </cell>
          <cell r="AB219">
            <v>2</v>
          </cell>
          <cell r="AC219">
            <v>0</v>
          </cell>
          <cell r="AD219">
            <v>0</v>
          </cell>
          <cell r="AE219">
            <v>1</v>
          </cell>
          <cell r="AF219">
            <v>7</v>
          </cell>
          <cell r="AG219">
            <v>-1</v>
          </cell>
          <cell r="AH219">
            <v>0</v>
          </cell>
          <cell r="AI219">
            <v>7</v>
          </cell>
          <cell r="AJ219">
            <v>-1</v>
          </cell>
          <cell r="AK219">
            <v>0</v>
          </cell>
          <cell r="AL219">
            <v>2</v>
          </cell>
          <cell r="AM219">
            <v>8</v>
          </cell>
          <cell r="AN219">
            <v>0</v>
          </cell>
          <cell r="AO219">
            <v>0</v>
          </cell>
          <cell r="AP219">
            <v>-1</v>
          </cell>
          <cell r="AQ219">
            <v>0</v>
          </cell>
          <cell r="AR219">
            <v>0</v>
          </cell>
          <cell r="AS219">
            <v>0</v>
          </cell>
          <cell r="AT219">
            <v>0</v>
          </cell>
          <cell r="AU219">
            <v>0</v>
          </cell>
          <cell r="AY219">
            <v>0</v>
          </cell>
          <cell r="AZ219" t="str">
            <v/>
          </cell>
        </row>
        <row r="220">
          <cell r="A220">
            <v>92371</v>
          </cell>
          <cell r="B220" t="str">
            <v>P Marí*</v>
          </cell>
          <cell r="C220" t="str">
            <v>ARS</v>
          </cell>
          <cell r="D220" t="str">
            <v>DE</v>
          </cell>
          <cell r="E220">
            <v>2</v>
          </cell>
          <cell r="F220">
            <v>2.5</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Y220">
            <v>0</v>
          </cell>
          <cell r="AZ220" t="str">
            <v/>
          </cell>
        </row>
        <row r="221">
          <cell r="A221">
            <v>199584</v>
          </cell>
          <cell r="B221" t="str">
            <v>J Tanganga</v>
          </cell>
          <cell r="C221" t="str">
            <v>TOT</v>
          </cell>
          <cell r="D221" t="str">
            <v>DE</v>
          </cell>
          <cell r="E221">
            <v>2</v>
          </cell>
          <cell r="F221">
            <v>2.5</v>
          </cell>
          <cell r="G221">
            <v>0</v>
          </cell>
          <cell r="H221">
            <v>20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1</v>
          </cell>
          <cell r="Z221">
            <v>7</v>
          </cell>
          <cell r="AA221">
            <v>0</v>
          </cell>
          <cell r="AB221">
            <v>0</v>
          </cell>
          <cell r="AC221">
            <v>10</v>
          </cell>
          <cell r="AD221">
            <v>0</v>
          </cell>
          <cell r="AE221">
            <v>0</v>
          </cell>
          <cell r="AF221">
            <v>0</v>
          </cell>
          <cell r="AG221">
            <v>0</v>
          </cell>
          <cell r="AH221">
            <v>0</v>
          </cell>
          <cell r="AI221">
            <v>0</v>
          </cell>
          <cell r="AJ221">
            <v>0</v>
          </cell>
          <cell r="AK221">
            <v>0</v>
          </cell>
          <cell r="AL221">
            <v>0</v>
          </cell>
          <cell r="AM221">
            <v>1</v>
          </cell>
          <cell r="AN221">
            <v>0</v>
          </cell>
          <cell r="AO221">
            <v>0</v>
          </cell>
          <cell r="AP221">
            <v>1</v>
          </cell>
          <cell r="AQ221">
            <v>0</v>
          </cell>
          <cell r="AR221">
            <v>0</v>
          </cell>
          <cell r="AS221">
            <v>0</v>
          </cell>
          <cell r="AT221">
            <v>0</v>
          </cell>
          <cell r="AU221">
            <v>0</v>
          </cell>
          <cell r="AY221">
            <v>0</v>
          </cell>
          <cell r="AZ221" t="str">
            <v/>
          </cell>
        </row>
        <row r="222">
          <cell r="A222">
            <v>208912</v>
          </cell>
          <cell r="B222" t="str">
            <v>J Worrall</v>
          </cell>
          <cell r="C222" t="str">
            <v>NTG</v>
          </cell>
          <cell r="D222" t="str">
            <v>DE</v>
          </cell>
          <cell r="E222">
            <v>2</v>
          </cell>
          <cell r="F222">
            <v>2.5</v>
          </cell>
          <cell r="G222">
            <v>2</v>
          </cell>
          <cell r="H222">
            <v>57</v>
          </cell>
          <cell r="I222">
            <v>0</v>
          </cell>
          <cell r="J222">
            <v>0</v>
          </cell>
          <cell r="K222">
            <v>8</v>
          </cell>
          <cell r="L222">
            <v>0</v>
          </cell>
          <cell r="M222">
            <v>-3</v>
          </cell>
          <cell r="N222">
            <v>0</v>
          </cell>
          <cell r="O222">
            <v>1</v>
          </cell>
          <cell r="P222">
            <v>0</v>
          </cell>
          <cell r="Q222">
            <v>0</v>
          </cell>
          <cell r="R222">
            <v>0</v>
          </cell>
          <cell r="S222">
            <v>0</v>
          </cell>
          <cell r="T222">
            <v>5</v>
          </cell>
          <cell r="U222">
            <v>0</v>
          </cell>
          <cell r="V222">
            <v>1</v>
          </cell>
          <cell r="W222">
            <v>7</v>
          </cell>
          <cell r="X222">
            <v>0</v>
          </cell>
          <cell r="Y222">
            <v>0</v>
          </cell>
          <cell r="Z222">
            <v>9</v>
          </cell>
          <cell r="AA222">
            <v>7</v>
          </cell>
          <cell r="AB222">
            <v>1</v>
          </cell>
          <cell r="AC222">
            <v>0</v>
          </cell>
          <cell r="AD222">
            <v>0</v>
          </cell>
          <cell r="AE222">
            <v>0</v>
          </cell>
          <cell r="AF222">
            <v>1</v>
          </cell>
          <cell r="AG222">
            <v>-1</v>
          </cell>
          <cell r="AH222">
            <v>0</v>
          </cell>
          <cell r="AI222">
            <v>6</v>
          </cell>
          <cell r="AJ222">
            <v>0</v>
          </cell>
          <cell r="AK222">
            <v>0</v>
          </cell>
          <cell r="AL222">
            <v>1</v>
          </cell>
          <cell r="AM222">
            <v>2</v>
          </cell>
          <cell r="AN222">
            <v>0</v>
          </cell>
          <cell r="AO222">
            <v>-1</v>
          </cell>
          <cell r="AP222">
            <v>2</v>
          </cell>
          <cell r="AQ222">
            <v>0</v>
          </cell>
          <cell r="AR222">
            <v>2</v>
          </cell>
          <cell r="AS222">
            <v>7</v>
          </cell>
          <cell r="AT222">
            <v>0</v>
          </cell>
          <cell r="AU222">
            <v>2</v>
          </cell>
          <cell r="AY222">
            <v>0</v>
          </cell>
          <cell r="AZ222" t="str">
            <v/>
          </cell>
        </row>
        <row r="223">
          <cell r="A223">
            <v>214225</v>
          </cell>
          <cell r="B223" t="str">
            <v>J Rodon*</v>
          </cell>
          <cell r="C223" t="str">
            <v>TOT</v>
          </cell>
          <cell r="D223" t="str">
            <v>DE</v>
          </cell>
          <cell r="E223">
            <v>2</v>
          </cell>
          <cell r="F223">
            <v>2.5</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Y223">
            <v>0</v>
          </cell>
          <cell r="AZ223" t="str">
            <v/>
          </cell>
        </row>
        <row r="224">
          <cell r="A224">
            <v>215136</v>
          </cell>
          <cell r="B224" t="str">
            <v>N Williams</v>
          </cell>
          <cell r="C224" t="str">
            <v>NTG</v>
          </cell>
          <cell r="D224" t="str">
            <v>DE</v>
          </cell>
          <cell r="E224">
            <v>2</v>
          </cell>
          <cell r="F224">
            <v>2.5</v>
          </cell>
          <cell r="G224">
            <v>0</v>
          </cell>
          <cell r="H224">
            <v>56</v>
          </cell>
          <cell r="I224">
            <v>0</v>
          </cell>
          <cell r="J224">
            <v>0</v>
          </cell>
          <cell r="K224">
            <v>8</v>
          </cell>
          <cell r="L224">
            <v>0</v>
          </cell>
          <cell r="M224">
            <v>1</v>
          </cell>
          <cell r="N224">
            <v>0</v>
          </cell>
          <cell r="O224">
            <v>0</v>
          </cell>
          <cell r="P224">
            <v>0</v>
          </cell>
          <cell r="Q224">
            <v>0</v>
          </cell>
          <cell r="R224">
            <v>-1</v>
          </cell>
          <cell r="S224">
            <v>3</v>
          </cell>
          <cell r="T224">
            <v>14</v>
          </cell>
          <cell r="U224">
            <v>0</v>
          </cell>
          <cell r="V224">
            <v>2</v>
          </cell>
          <cell r="W224">
            <v>3</v>
          </cell>
          <cell r="X224">
            <v>0</v>
          </cell>
          <cell r="Y224">
            <v>1</v>
          </cell>
          <cell r="Z224">
            <v>4</v>
          </cell>
          <cell r="AA224">
            <v>3</v>
          </cell>
          <cell r="AB224">
            <v>1</v>
          </cell>
          <cell r="AC224">
            <v>0</v>
          </cell>
          <cell r="AD224">
            <v>0</v>
          </cell>
          <cell r="AE224">
            <v>6</v>
          </cell>
          <cell r="AF224">
            <v>1</v>
          </cell>
          <cell r="AG224">
            <v>-1</v>
          </cell>
          <cell r="AH224">
            <v>0</v>
          </cell>
          <cell r="AI224">
            <v>1</v>
          </cell>
          <cell r="AJ224">
            <v>1</v>
          </cell>
          <cell r="AK224">
            <v>0</v>
          </cell>
          <cell r="AL224">
            <v>2</v>
          </cell>
          <cell r="AM224">
            <v>1</v>
          </cell>
          <cell r="AN224">
            <v>0</v>
          </cell>
          <cell r="AO224">
            <v>4</v>
          </cell>
          <cell r="AP224">
            <v>2</v>
          </cell>
          <cell r="AQ224">
            <v>0</v>
          </cell>
          <cell r="AR224">
            <v>0</v>
          </cell>
          <cell r="AS224">
            <v>0</v>
          </cell>
          <cell r="AT224">
            <v>0</v>
          </cell>
          <cell r="AU224">
            <v>0</v>
          </cell>
          <cell r="AY224">
            <v>0</v>
          </cell>
          <cell r="AZ224" t="str">
            <v/>
          </cell>
        </row>
        <row r="225">
          <cell r="A225">
            <v>216054</v>
          </cell>
          <cell r="B225" t="str">
            <v>R Vinagre</v>
          </cell>
          <cell r="C225" t="str">
            <v>EVE</v>
          </cell>
          <cell r="D225" t="str">
            <v>DE</v>
          </cell>
          <cell r="E225">
            <v>2</v>
          </cell>
          <cell r="F225">
            <v>2.5</v>
          </cell>
          <cell r="G225">
            <v>0</v>
          </cell>
          <cell r="H225">
            <v>2</v>
          </cell>
          <cell r="I225">
            <v>1</v>
          </cell>
          <cell r="J225">
            <v>0</v>
          </cell>
          <cell r="K225">
            <v>0</v>
          </cell>
          <cell r="L225">
            <v>1</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Y225">
            <v>0</v>
          </cell>
          <cell r="AZ225" t="str">
            <v/>
          </cell>
        </row>
        <row r="226">
          <cell r="A226">
            <v>222694</v>
          </cell>
          <cell r="B226" t="str">
            <v>P Struijk</v>
          </cell>
          <cell r="C226" t="str">
            <v>LEE</v>
          </cell>
          <cell r="D226" t="str">
            <v>DE</v>
          </cell>
          <cell r="E226">
            <v>2</v>
          </cell>
          <cell r="F226">
            <v>2.5</v>
          </cell>
          <cell r="G226">
            <v>0</v>
          </cell>
          <cell r="H226">
            <v>55</v>
          </cell>
          <cell r="I226">
            <v>2</v>
          </cell>
          <cell r="J226">
            <v>4</v>
          </cell>
          <cell r="K226">
            <v>0</v>
          </cell>
          <cell r="L226">
            <v>8</v>
          </cell>
          <cell r="M226">
            <v>0</v>
          </cell>
          <cell r="N226">
            <v>0</v>
          </cell>
          <cell r="O226">
            <v>0</v>
          </cell>
          <cell r="P226">
            <v>0</v>
          </cell>
          <cell r="Q226">
            <v>0</v>
          </cell>
          <cell r="R226">
            <v>7</v>
          </cell>
          <cell r="S226">
            <v>5</v>
          </cell>
          <cell r="T226">
            <v>2</v>
          </cell>
          <cell r="U226">
            <v>2</v>
          </cell>
          <cell r="V226">
            <v>3</v>
          </cell>
          <cell r="W226">
            <v>-1</v>
          </cell>
          <cell r="X226">
            <v>0</v>
          </cell>
          <cell r="Y226">
            <v>11</v>
          </cell>
          <cell r="Z226">
            <v>1</v>
          </cell>
          <cell r="AA226">
            <v>1</v>
          </cell>
          <cell r="AB226">
            <v>0</v>
          </cell>
          <cell r="AC226">
            <v>7</v>
          </cell>
          <cell r="AD226">
            <v>0</v>
          </cell>
          <cell r="AE226">
            <v>3</v>
          </cell>
          <cell r="AF226">
            <v>0</v>
          </cell>
          <cell r="AG226">
            <v>0</v>
          </cell>
          <cell r="AH226">
            <v>0</v>
          </cell>
          <cell r="AI226">
            <v>0</v>
          </cell>
          <cell r="AJ226">
            <v>1</v>
          </cell>
          <cell r="AK226">
            <v>0</v>
          </cell>
          <cell r="AL226">
            <v>-1</v>
          </cell>
          <cell r="AM226">
            <v>2</v>
          </cell>
          <cell r="AN226">
            <v>-2</v>
          </cell>
          <cell r="AO226">
            <v>-3</v>
          </cell>
          <cell r="AP226">
            <v>0</v>
          </cell>
          <cell r="AQ226">
            <v>1</v>
          </cell>
          <cell r="AR226">
            <v>1</v>
          </cell>
          <cell r="AS226">
            <v>0</v>
          </cell>
          <cell r="AT226">
            <v>1</v>
          </cell>
          <cell r="AU226">
            <v>0</v>
          </cell>
          <cell r="AY226">
            <v>0</v>
          </cell>
          <cell r="AZ226" t="str">
            <v/>
          </cell>
        </row>
        <row r="227">
          <cell r="A227">
            <v>427623</v>
          </cell>
          <cell r="B227" t="str">
            <v>C Richards</v>
          </cell>
          <cell r="C227" t="str">
            <v>CRY</v>
          </cell>
          <cell r="D227" t="str">
            <v>DE</v>
          </cell>
          <cell r="E227">
            <v>2</v>
          </cell>
          <cell r="F227">
            <v>2.5</v>
          </cell>
          <cell r="G227">
            <v>0</v>
          </cell>
          <cell r="H227">
            <v>13</v>
          </cell>
          <cell r="I227">
            <v>0</v>
          </cell>
          <cell r="J227">
            <v>0</v>
          </cell>
          <cell r="K227">
            <v>2</v>
          </cell>
          <cell r="L227">
            <v>-1</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9</v>
          </cell>
          <cell r="AC227">
            <v>0</v>
          </cell>
          <cell r="AD227">
            <v>1</v>
          </cell>
          <cell r="AE227">
            <v>0</v>
          </cell>
          <cell r="AF227">
            <v>1</v>
          </cell>
          <cell r="AG227">
            <v>0</v>
          </cell>
          <cell r="AH227">
            <v>0</v>
          </cell>
          <cell r="AI227">
            <v>0</v>
          </cell>
          <cell r="AJ227">
            <v>0</v>
          </cell>
          <cell r="AK227">
            <v>0</v>
          </cell>
          <cell r="AL227">
            <v>0</v>
          </cell>
          <cell r="AM227">
            <v>0</v>
          </cell>
          <cell r="AN227">
            <v>0</v>
          </cell>
          <cell r="AO227">
            <v>0</v>
          </cell>
          <cell r="AP227">
            <v>1</v>
          </cell>
          <cell r="AQ227">
            <v>0</v>
          </cell>
          <cell r="AR227">
            <v>0</v>
          </cell>
          <cell r="AS227">
            <v>0</v>
          </cell>
          <cell r="AT227">
            <v>0</v>
          </cell>
          <cell r="AU227">
            <v>0</v>
          </cell>
          <cell r="AY227">
            <v>0</v>
          </cell>
          <cell r="AZ227" t="str">
            <v/>
          </cell>
        </row>
        <row r="228">
          <cell r="A228">
            <v>462424</v>
          </cell>
          <cell r="B228" t="str">
            <v>W Saliba</v>
          </cell>
          <cell r="C228" t="str">
            <v>ARS</v>
          </cell>
          <cell r="D228" t="str">
            <v>DE</v>
          </cell>
          <cell r="E228">
            <v>2</v>
          </cell>
          <cell r="F228">
            <v>2.5</v>
          </cell>
          <cell r="G228">
            <v>0</v>
          </cell>
          <cell r="H228">
            <v>111</v>
          </cell>
          <cell r="I228">
            <v>7</v>
          </cell>
          <cell r="J228">
            <v>-2</v>
          </cell>
          <cell r="K228">
            <v>12</v>
          </cell>
          <cell r="L228">
            <v>5</v>
          </cell>
          <cell r="M228">
            <v>1</v>
          </cell>
          <cell r="N228">
            <v>-1</v>
          </cell>
          <cell r="O228">
            <v>0</v>
          </cell>
          <cell r="P228">
            <v>12</v>
          </cell>
          <cell r="Q228">
            <v>1</v>
          </cell>
          <cell r="R228">
            <v>0</v>
          </cell>
          <cell r="S228">
            <v>1</v>
          </cell>
          <cell r="T228">
            <v>6</v>
          </cell>
          <cell r="U228">
            <v>2</v>
          </cell>
          <cell r="V228">
            <v>7</v>
          </cell>
          <cell r="W228">
            <v>14</v>
          </cell>
          <cell r="X228">
            <v>0</v>
          </cell>
          <cell r="Y228">
            <v>3</v>
          </cell>
          <cell r="Z228">
            <v>7</v>
          </cell>
          <cell r="AA228">
            <v>0</v>
          </cell>
          <cell r="AB228">
            <v>7</v>
          </cell>
          <cell r="AC228">
            <v>2</v>
          </cell>
          <cell r="AD228">
            <v>2</v>
          </cell>
          <cell r="AE228">
            <v>2</v>
          </cell>
          <cell r="AF228">
            <v>1</v>
          </cell>
          <cell r="AG228">
            <v>7</v>
          </cell>
          <cell r="AH228">
            <v>8</v>
          </cell>
          <cell r="AI228">
            <v>0</v>
          </cell>
          <cell r="AJ228">
            <v>7</v>
          </cell>
          <cell r="AK228">
            <v>0</v>
          </cell>
          <cell r="AL228">
            <v>0</v>
          </cell>
          <cell r="AM228">
            <v>0</v>
          </cell>
          <cell r="AN228">
            <v>0</v>
          </cell>
          <cell r="AO228">
            <v>0</v>
          </cell>
          <cell r="AP228">
            <v>0</v>
          </cell>
          <cell r="AQ228">
            <v>0</v>
          </cell>
          <cell r="AR228">
            <v>0</v>
          </cell>
          <cell r="AS228">
            <v>0</v>
          </cell>
          <cell r="AT228">
            <v>0</v>
          </cell>
          <cell r="AU228">
            <v>0</v>
          </cell>
          <cell r="AY228">
            <v>0</v>
          </cell>
          <cell r="AZ228" t="str">
            <v/>
          </cell>
        </row>
        <row r="229">
          <cell r="A229">
            <v>472713</v>
          </cell>
          <cell r="B229" t="str">
            <v>A Hickey</v>
          </cell>
          <cell r="C229" t="str">
            <v>BRE</v>
          </cell>
          <cell r="D229" t="str">
            <v>DE</v>
          </cell>
          <cell r="E229">
            <v>2</v>
          </cell>
          <cell r="F229">
            <v>2.5</v>
          </cell>
          <cell r="G229">
            <v>7</v>
          </cell>
          <cell r="H229">
            <v>68</v>
          </cell>
          <cell r="I229">
            <v>0</v>
          </cell>
          <cell r="J229">
            <v>8</v>
          </cell>
          <cell r="K229">
            <v>1</v>
          </cell>
          <cell r="L229">
            <v>1</v>
          </cell>
          <cell r="M229">
            <v>1</v>
          </cell>
          <cell r="N229">
            <v>0</v>
          </cell>
          <cell r="O229">
            <v>0</v>
          </cell>
          <cell r="P229">
            <v>0</v>
          </cell>
          <cell r="Q229">
            <v>2</v>
          </cell>
          <cell r="R229">
            <v>2</v>
          </cell>
          <cell r="S229">
            <v>0</v>
          </cell>
          <cell r="T229">
            <v>0</v>
          </cell>
          <cell r="U229">
            <v>0</v>
          </cell>
          <cell r="V229">
            <v>0</v>
          </cell>
          <cell r="W229">
            <v>0</v>
          </cell>
          <cell r="X229">
            <v>0</v>
          </cell>
          <cell r="Y229">
            <v>0</v>
          </cell>
          <cell r="Z229">
            <v>0</v>
          </cell>
          <cell r="AA229">
            <v>0</v>
          </cell>
          <cell r="AB229">
            <v>0</v>
          </cell>
          <cell r="AC229">
            <v>0</v>
          </cell>
          <cell r="AD229">
            <v>7</v>
          </cell>
          <cell r="AE229">
            <v>0</v>
          </cell>
          <cell r="AF229">
            <v>2</v>
          </cell>
          <cell r="AG229">
            <v>0</v>
          </cell>
          <cell r="AH229">
            <v>0</v>
          </cell>
          <cell r="AI229">
            <v>7</v>
          </cell>
          <cell r="AJ229">
            <v>8</v>
          </cell>
          <cell r="AK229">
            <v>0</v>
          </cell>
          <cell r="AL229">
            <v>-1</v>
          </cell>
          <cell r="AM229">
            <v>2</v>
          </cell>
          <cell r="AN229">
            <v>1</v>
          </cell>
          <cell r="AO229">
            <v>2</v>
          </cell>
          <cell r="AP229">
            <v>5</v>
          </cell>
          <cell r="AQ229">
            <v>2</v>
          </cell>
          <cell r="AR229">
            <v>0</v>
          </cell>
          <cell r="AS229">
            <v>11</v>
          </cell>
          <cell r="AT229">
            <v>0</v>
          </cell>
          <cell r="AU229">
            <v>7</v>
          </cell>
          <cell r="AY229">
            <v>0</v>
          </cell>
          <cell r="AZ229" t="str">
            <v/>
          </cell>
        </row>
        <row r="230">
          <cell r="A230">
            <v>477064</v>
          </cell>
          <cell r="B230" t="str">
            <v>R Lewis</v>
          </cell>
          <cell r="C230" t="str">
            <v>MCI</v>
          </cell>
          <cell r="D230" t="str">
            <v>DE</v>
          </cell>
          <cell r="E230">
            <v>2</v>
          </cell>
          <cell r="F230">
            <v>2.5</v>
          </cell>
          <cell r="G230">
            <v>2</v>
          </cell>
          <cell r="H230">
            <v>49</v>
          </cell>
          <cell r="Z230">
            <v>3</v>
          </cell>
          <cell r="AA230">
            <v>3</v>
          </cell>
          <cell r="AB230">
            <v>1</v>
          </cell>
          <cell r="AC230">
            <v>8</v>
          </cell>
          <cell r="AD230">
            <v>0</v>
          </cell>
          <cell r="AE230">
            <v>2</v>
          </cell>
          <cell r="AF230">
            <v>0</v>
          </cell>
          <cell r="AG230">
            <v>2</v>
          </cell>
          <cell r="AH230">
            <v>7</v>
          </cell>
          <cell r="AI230">
            <v>0</v>
          </cell>
          <cell r="AJ230">
            <v>7</v>
          </cell>
          <cell r="AK230">
            <v>0</v>
          </cell>
          <cell r="AL230">
            <v>0</v>
          </cell>
          <cell r="AM230">
            <v>0</v>
          </cell>
          <cell r="AN230">
            <v>0</v>
          </cell>
          <cell r="AO230">
            <v>3</v>
          </cell>
          <cell r="AP230">
            <v>0</v>
          </cell>
          <cell r="AQ230">
            <v>2</v>
          </cell>
          <cell r="AR230">
            <v>0</v>
          </cell>
          <cell r="AS230">
            <v>0</v>
          </cell>
          <cell r="AT230">
            <v>9</v>
          </cell>
          <cell r="AU230">
            <v>2</v>
          </cell>
          <cell r="AY230">
            <v>0</v>
          </cell>
          <cell r="AZ230" t="str">
            <v/>
          </cell>
        </row>
        <row r="231">
          <cell r="A231">
            <v>490721</v>
          </cell>
          <cell r="B231" t="str">
            <v>H Bueno</v>
          </cell>
          <cell r="C231" t="str">
            <v>WOL</v>
          </cell>
          <cell r="D231" t="str">
            <v>DE</v>
          </cell>
          <cell r="E231">
            <v>2</v>
          </cell>
          <cell r="F231">
            <v>2.5</v>
          </cell>
          <cell r="G231">
            <v>0</v>
          </cell>
          <cell r="H231">
            <v>30</v>
          </cell>
          <cell r="W231">
            <v>0</v>
          </cell>
          <cell r="X231">
            <v>0</v>
          </cell>
          <cell r="Y231">
            <v>4</v>
          </cell>
          <cell r="Z231">
            <v>3</v>
          </cell>
          <cell r="AA231">
            <v>7</v>
          </cell>
          <cell r="AB231">
            <v>0</v>
          </cell>
          <cell r="AC231">
            <v>0</v>
          </cell>
          <cell r="AD231">
            <v>0</v>
          </cell>
          <cell r="AE231">
            <v>1</v>
          </cell>
          <cell r="AF231">
            <v>2</v>
          </cell>
          <cell r="AG231">
            <v>2</v>
          </cell>
          <cell r="AH231">
            <v>2</v>
          </cell>
          <cell r="AI231">
            <v>0</v>
          </cell>
          <cell r="AJ231">
            <v>0</v>
          </cell>
          <cell r="AK231">
            <v>0</v>
          </cell>
          <cell r="AL231">
            <v>1</v>
          </cell>
          <cell r="AM231">
            <v>0</v>
          </cell>
          <cell r="AN231">
            <v>3</v>
          </cell>
          <cell r="AO231">
            <v>0</v>
          </cell>
          <cell r="AP231">
            <v>4</v>
          </cell>
          <cell r="AQ231">
            <v>0</v>
          </cell>
          <cell r="AR231">
            <v>1</v>
          </cell>
          <cell r="AS231">
            <v>0</v>
          </cell>
          <cell r="AT231">
            <v>0</v>
          </cell>
          <cell r="AU231">
            <v>0</v>
          </cell>
          <cell r="AY231">
            <v>0</v>
          </cell>
          <cell r="AZ231" t="str">
            <v/>
          </cell>
        </row>
        <row r="232">
          <cell r="A232">
            <v>518612</v>
          </cell>
          <cell r="B232" t="str">
            <v>Luizao</v>
          </cell>
          <cell r="C232" t="str">
            <v>WHU</v>
          </cell>
          <cell r="D232" t="str">
            <v>DE</v>
          </cell>
          <cell r="E232">
            <v>2</v>
          </cell>
          <cell r="F232">
            <v>2.5</v>
          </cell>
          <cell r="G232">
            <v>0</v>
          </cell>
          <cell r="H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Y232">
            <v>0</v>
          </cell>
          <cell r="AZ232" t="str">
            <v/>
          </cell>
        </row>
        <row r="233">
          <cell r="A233">
            <v>48760</v>
          </cell>
          <cell r="B233" t="str">
            <v>Zanka</v>
          </cell>
          <cell r="C233" t="str">
            <v>BRE</v>
          </cell>
          <cell r="D233" t="str">
            <v>DE</v>
          </cell>
          <cell r="E233">
            <v>2</v>
          </cell>
          <cell r="F233">
            <v>2.4</v>
          </cell>
          <cell r="G233">
            <v>6</v>
          </cell>
          <cell r="H233">
            <v>48</v>
          </cell>
          <cell r="I233">
            <v>0</v>
          </cell>
          <cell r="J233">
            <v>0</v>
          </cell>
          <cell r="K233">
            <v>0</v>
          </cell>
          <cell r="L233">
            <v>2</v>
          </cell>
          <cell r="M233">
            <v>3</v>
          </cell>
          <cell r="N233">
            <v>0</v>
          </cell>
          <cell r="O233">
            <v>0</v>
          </cell>
          <cell r="P233">
            <v>0</v>
          </cell>
          <cell r="Q233">
            <v>3</v>
          </cell>
          <cell r="R233">
            <v>0</v>
          </cell>
          <cell r="S233">
            <v>0</v>
          </cell>
          <cell r="T233">
            <v>7</v>
          </cell>
          <cell r="U233">
            <v>-1</v>
          </cell>
          <cell r="V233">
            <v>-2</v>
          </cell>
          <cell r="W233">
            <v>2</v>
          </cell>
          <cell r="X233">
            <v>0</v>
          </cell>
          <cell r="Y233">
            <v>8</v>
          </cell>
          <cell r="Z233">
            <v>1</v>
          </cell>
          <cell r="AA233">
            <v>3</v>
          </cell>
          <cell r="AB233">
            <v>0</v>
          </cell>
          <cell r="AC233">
            <v>0</v>
          </cell>
          <cell r="AD233">
            <v>3</v>
          </cell>
          <cell r="AE233">
            <v>0</v>
          </cell>
          <cell r="AF233">
            <v>0</v>
          </cell>
          <cell r="AG233">
            <v>0</v>
          </cell>
          <cell r="AH233">
            <v>0</v>
          </cell>
          <cell r="AI233">
            <v>0</v>
          </cell>
          <cell r="AJ233">
            <v>0</v>
          </cell>
          <cell r="AK233">
            <v>0</v>
          </cell>
          <cell r="AL233">
            <v>0</v>
          </cell>
          <cell r="AM233">
            <v>0</v>
          </cell>
          <cell r="AN233">
            <v>0</v>
          </cell>
          <cell r="AO233">
            <v>0</v>
          </cell>
          <cell r="AP233">
            <v>10</v>
          </cell>
          <cell r="AQ233">
            <v>2</v>
          </cell>
          <cell r="AR233">
            <v>0</v>
          </cell>
          <cell r="AS233">
            <v>1</v>
          </cell>
          <cell r="AT233">
            <v>0</v>
          </cell>
          <cell r="AU233">
            <v>6</v>
          </cell>
          <cell r="AY233">
            <v>0</v>
          </cell>
          <cell r="AZ233" t="str">
            <v/>
          </cell>
        </row>
        <row r="234">
          <cell r="A234">
            <v>49413</v>
          </cell>
          <cell r="B234" t="str">
            <v>J Tomkins</v>
          </cell>
          <cell r="C234" t="str">
            <v>CRY</v>
          </cell>
          <cell r="D234" t="str">
            <v>DE</v>
          </cell>
          <cell r="E234">
            <v>2</v>
          </cell>
          <cell r="F234">
            <v>2.4</v>
          </cell>
          <cell r="G234">
            <v>0</v>
          </cell>
          <cell r="H234">
            <v>7</v>
          </cell>
          <cell r="I234">
            <v>0</v>
          </cell>
          <cell r="J234">
            <v>0</v>
          </cell>
          <cell r="K234">
            <v>0</v>
          </cell>
          <cell r="L234">
            <v>0</v>
          </cell>
          <cell r="M234">
            <v>0</v>
          </cell>
          <cell r="N234">
            <v>0</v>
          </cell>
          <cell r="O234">
            <v>0</v>
          </cell>
          <cell r="P234">
            <v>0</v>
          </cell>
          <cell r="Q234">
            <v>1</v>
          </cell>
          <cell r="R234">
            <v>0</v>
          </cell>
          <cell r="S234">
            <v>0</v>
          </cell>
          <cell r="T234">
            <v>0</v>
          </cell>
          <cell r="U234">
            <v>0</v>
          </cell>
          <cell r="V234">
            <v>0</v>
          </cell>
          <cell r="W234">
            <v>0</v>
          </cell>
          <cell r="X234">
            <v>0</v>
          </cell>
          <cell r="Y234">
            <v>-3</v>
          </cell>
          <cell r="Z234">
            <v>0</v>
          </cell>
          <cell r="AA234">
            <v>0</v>
          </cell>
          <cell r="AB234">
            <v>1</v>
          </cell>
          <cell r="AC234">
            <v>0</v>
          </cell>
          <cell r="AD234">
            <v>0</v>
          </cell>
          <cell r="AE234">
            <v>7</v>
          </cell>
          <cell r="AF234">
            <v>0</v>
          </cell>
          <cell r="AG234">
            <v>0</v>
          </cell>
          <cell r="AH234">
            <v>0</v>
          </cell>
          <cell r="AI234">
            <v>0</v>
          </cell>
          <cell r="AJ234">
            <v>0</v>
          </cell>
          <cell r="AK234">
            <v>-2</v>
          </cell>
          <cell r="AL234">
            <v>0</v>
          </cell>
          <cell r="AM234">
            <v>0</v>
          </cell>
          <cell r="AN234">
            <v>3</v>
          </cell>
          <cell r="AO234">
            <v>0</v>
          </cell>
          <cell r="AP234">
            <v>0</v>
          </cell>
          <cell r="AQ234">
            <v>0</v>
          </cell>
          <cell r="AR234">
            <v>0</v>
          </cell>
          <cell r="AS234">
            <v>0</v>
          </cell>
          <cell r="AT234">
            <v>0</v>
          </cell>
          <cell r="AU234">
            <v>0</v>
          </cell>
          <cell r="AY234">
            <v>0</v>
          </cell>
          <cell r="AZ234" t="str">
            <v/>
          </cell>
        </row>
        <row r="235">
          <cell r="A235">
            <v>56917</v>
          </cell>
          <cell r="B235" t="str">
            <v>S Cook</v>
          </cell>
          <cell r="C235" t="str">
            <v>NTG</v>
          </cell>
          <cell r="D235" t="str">
            <v>DE</v>
          </cell>
          <cell r="E235">
            <v>2</v>
          </cell>
          <cell r="F235">
            <v>2.4</v>
          </cell>
          <cell r="G235">
            <v>0</v>
          </cell>
          <cell r="H235">
            <v>18</v>
          </cell>
          <cell r="I235">
            <v>0</v>
          </cell>
          <cell r="J235">
            <v>0</v>
          </cell>
          <cell r="K235">
            <v>5</v>
          </cell>
          <cell r="L235">
            <v>0</v>
          </cell>
          <cell r="M235">
            <v>1</v>
          </cell>
          <cell r="N235">
            <v>0</v>
          </cell>
          <cell r="O235">
            <v>-1</v>
          </cell>
          <cell r="P235">
            <v>0</v>
          </cell>
          <cell r="Q235">
            <v>0</v>
          </cell>
          <cell r="R235">
            <v>-2</v>
          </cell>
          <cell r="S235">
            <v>3</v>
          </cell>
          <cell r="T235">
            <v>14</v>
          </cell>
          <cell r="U235">
            <v>0</v>
          </cell>
          <cell r="V235">
            <v>-1</v>
          </cell>
          <cell r="W235">
            <v>0</v>
          </cell>
          <cell r="X235">
            <v>0</v>
          </cell>
          <cell r="Y235">
            <v>0</v>
          </cell>
          <cell r="Z235">
            <v>-1</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Y235">
            <v>0</v>
          </cell>
          <cell r="AZ235" t="str">
            <v/>
          </cell>
        </row>
        <row r="236">
          <cell r="A236">
            <v>120721</v>
          </cell>
          <cell r="B236" t="str">
            <v>K Mbabu*</v>
          </cell>
          <cell r="C236" t="str">
            <v>FUL</v>
          </cell>
          <cell r="D236" t="str">
            <v>DE</v>
          </cell>
          <cell r="E236">
            <v>2</v>
          </cell>
          <cell r="F236">
            <v>2.4</v>
          </cell>
          <cell r="G236">
            <v>0</v>
          </cell>
          <cell r="H236">
            <v>8</v>
          </cell>
          <cell r="I236">
            <v>0</v>
          </cell>
          <cell r="J236">
            <v>3</v>
          </cell>
          <cell r="K236">
            <v>3</v>
          </cell>
          <cell r="L236">
            <v>1</v>
          </cell>
          <cell r="M236">
            <v>0</v>
          </cell>
          <cell r="N236">
            <v>0</v>
          </cell>
          <cell r="O236">
            <v>0</v>
          </cell>
          <cell r="P236">
            <v>0</v>
          </cell>
          <cell r="Q236">
            <v>0</v>
          </cell>
          <cell r="R236">
            <v>0</v>
          </cell>
          <cell r="S236">
            <v>0</v>
          </cell>
          <cell r="T236">
            <v>0</v>
          </cell>
          <cell r="U236">
            <v>0</v>
          </cell>
          <cell r="V236">
            <v>1</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Y236">
            <v>0</v>
          </cell>
          <cell r="AZ236" t="str">
            <v/>
          </cell>
        </row>
        <row r="237">
          <cell r="A237">
            <v>167074</v>
          </cell>
          <cell r="B237" t="str">
            <v>K Tete</v>
          </cell>
          <cell r="C237" t="str">
            <v>FUL</v>
          </cell>
          <cell r="D237" t="str">
            <v>DE</v>
          </cell>
          <cell r="E237">
            <v>2</v>
          </cell>
          <cell r="F237">
            <v>2.4</v>
          </cell>
          <cell r="G237">
            <v>6</v>
          </cell>
          <cell r="H237">
            <v>106</v>
          </cell>
          <cell r="I237">
            <v>3</v>
          </cell>
          <cell r="J237">
            <v>7</v>
          </cell>
          <cell r="K237">
            <v>0</v>
          </cell>
          <cell r="L237">
            <v>2</v>
          </cell>
          <cell r="M237">
            <v>5</v>
          </cell>
          <cell r="N237">
            <v>0</v>
          </cell>
          <cell r="O237">
            <v>3</v>
          </cell>
          <cell r="P237">
            <v>0</v>
          </cell>
          <cell r="Q237">
            <v>0</v>
          </cell>
          <cell r="R237">
            <v>0</v>
          </cell>
          <cell r="S237">
            <v>0</v>
          </cell>
          <cell r="T237">
            <v>0</v>
          </cell>
          <cell r="U237">
            <v>3</v>
          </cell>
          <cell r="V237">
            <v>0</v>
          </cell>
          <cell r="W237">
            <v>0</v>
          </cell>
          <cell r="X237">
            <v>0</v>
          </cell>
          <cell r="Y237">
            <v>12</v>
          </cell>
          <cell r="Z237">
            <v>9</v>
          </cell>
          <cell r="AA237">
            <v>2</v>
          </cell>
          <cell r="AB237">
            <v>2</v>
          </cell>
          <cell r="AC237">
            <v>4</v>
          </cell>
          <cell r="AD237">
            <v>7</v>
          </cell>
          <cell r="AE237">
            <v>9</v>
          </cell>
          <cell r="AF237">
            <v>7</v>
          </cell>
          <cell r="AG237">
            <v>2</v>
          </cell>
          <cell r="AH237">
            <v>3</v>
          </cell>
          <cell r="AI237">
            <v>1</v>
          </cell>
          <cell r="AJ237">
            <v>0</v>
          </cell>
          <cell r="AK237">
            <v>1</v>
          </cell>
          <cell r="AL237">
            <v>0</v>
          </cell>
          <cell r="AM237">
            <v>1</v>
          </cell>
          <cell r="AN237">
            <v>2</v>
          </cell>
          <cell r="AO237">
            <v>2</v>
          </cell>
          <cell r="AP237">
            <v>2</v>
          </cell>
          <cell r="AQ237">
            <v>0</v>
          </cell>
          <cell r="AR237">
            <v>10</v>
          </cell>
          <cell r="AS237">
            <v>1</v>
          </cell>
          <cell r="AT237">
            <v>0</v>
          </cell>
          <cell r="AU237">
            <v>6</v>
          </cell>
          <cell r="AY237">
            <v>0</v>
          </cell>
          <cell r="AZ237" t="str">
            <v/>
          </cell>
        </row>
        <row r="238">
          <cell r="A238">
            <v>213482</v>
          </cell>
          <cell r="B238" t="str">
            <v>Y Valery*</v>
          </cell>
          <cell r="C238" t="str">
            <v>SOU</v>
          </cell>
          <cell r="D238" t="str">
            <v>DE</v>
          </cell>
          <cell r="E238">
            <v>2</v>
          </cell>
          <cell r="F238">
            <v>2.4</v>
          </cell>
          <cell r="G238">
            <v>0</v>
          </cell>
          <cell r="H238">
            <v>1</v>
          </cell>
          <cell r="I238">
            <v>1</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Y238">
            <v>0</v>
          </cell>
          <cell r="AZ238" t="str">
            <v/>
          </cell>
        </row>
        <row r="239">
          <cell r="A239">
            <v>221403</v>
          </cell>
          <cell r="B239" t="str">
            <v>R Laryea*</v>
          </cell>
          <cell r="C239" t="str">
            <v>NTG</v>
          </cell>
          <cell r="D239" t="str">
            <v>DE</v>
          </cell>
          <cell r="E239">
            <v>2</v>
          </cell>
          <cell r="F239">
            <v>2.4</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Y239">
            <v>0</v>
          </cell>
          <cell r="AZ239" t="str">
            <v/>
          </cell>
        </row>
        <row r="240">
          <cell r="A240">
            <v>221466</v>
          </cell>
          <cell r="B240" t="str">
            <v>M Senesi</v>
          </cell>
          <cell r="C240" t="str">
            <v>BOU</v>
          </cell>
          <cell r="D240" t="str">
            <v>DE</v>
          </cell>
          <cell r="E240">
            <v>2</v>
          </cell>
          <cell r="F240">
            <v>2.4</v>
          </cell>
          <cell r="G240">
            <v>1</v>
          </cell>
          <cell r="H240">
            <v>58</v>
          </cell>
          <cell r="J240">
            <v>1</v>
          </cell>
          <cell r="K240">
            <v>1</v>
          </cell>
          <cell r="L240">
            <v>-6</v>
          </cell>
          <cell r="M240">
            <v>0</v>
          </cell>
          <cell r="N240">
            <v>0</v>
          </cell>
          <cell r="O240">
            <v>2</v>
          </cell>
          <cell r="P240">
            <v>0</v>
          </cell>
          <cell r="Q240">
            <v>7</v>
          </cell>
          <cell r="R240">
            <v>2</v>
          </cell>
          <cell r="S240">
            <v>1</v>
          </cell>
          <cell r="T240">
            <v>2</v>
          </cell>
          <cell r="U240">
            <v>1</v>
          </cell>
          <cell r="V240">
            <v>-1</v>
          </cell>
          <cell r="W240">
            <v>6</v>
          </cell>
          <cell r="X240">
            <v>0</v>
          </cell>
          <cell r="Y240">
            <v>1</v>
          </cell>
          <cell r="Z240">
            <v>0</v>
          </cell>
          <cell r="AA240">
            <v>1</v>
          </cell>
          <cell r="AB240">
            <v>0</v>
          </cell>
          <cell r="AC240">
            <v>0</v>
          </cell>
          <cell r="AD240">
            <v>2</v>
          </cell>
          <cell r="AE240">
            <v>7</v>
          </cell>
          <cell r="AF240">
            <v>6</v>
          </cell>
          <cell r="AG240">
            <v>-1</v>
          </cell>
          <cell r="AH240">
            <v>5</v>
          </cell>
          <cell r="AI240">
            <v>7</v>
          </cell>
          <cell r="AJ240">
            <v>-1</v>
          </cell>
          <cell r="AK240">
            <v>0</v>
          </cell>
          <cell r="AL240">
            <v>2</v>
          </cell>
          <cell r="AM240">
            <v>2</v>
          </cell>
          <cell r="AN240">
            <v>1</v>
          </cell>
          <cell r="AO240">
            <v>0</v>
          </cell>
          <cell r="AP240">
            <v>6</v>
          </cell>
          <cell r="AQ240">
            <v>1</v>
          </cell>
          <cell r="AR240">
            <v>0</v>
          </cell>
          <cell r="AS240">
            <v>2</v>
          </cell>
          <cell r="AT240">
            <v>0</v>
          </cell>
          <cell r="AU240">
            <v>1</v>
          </cell>
          <cell r="AY240">
            <v>0</v>
          </cell>
          <cell r="AZ240" t="str">
            <v/>
          </cell>
        </row>
        <row r="241">
          <cell r="A241">
            <v>223911</v>
          </cell>
          <cell r="B241" t="str">
            <v>C Mepham</v>
          </cell>
          <cell r="C241" t="str">
            <v>BOU</v>
          </cell>
          <cell r="D241" t="str">
            <v>DE</v>
          </cell>
          <cell r="E241">
            <v>2</v>
          </cell>
          <cell r="F241">
            <v>2.4</v>
          </cell>
          <cell r="G241">
            <v>0</v>
          </cell>
          <cell r="H241">
            <v>31</v>
          </cell>
          <cell r="I241">
            <v>7</v>
          </cell>
          <cell r="J241">
            <v>-2</v>
          </cell>
          <cell r="K241">
            <v>0</v>
          </cell>
          <cell r="L241">
            <v>-8</v>
          </cell>
          <cell r="M241">
            <v>7</v>
          </cell>
          <cell r="N241">
            <v>0</v>
          </cell>
          <cell r="O241">
            <v>2</v>
          </cell>
          <cell r="P241">
            <v>0</v>
          </cell>
          <cell r="Q241">
            <v>7</v>
          </cell>
          <cell r="R241">
            <v>2</v>
          </cell>
          <cell r="S241">
            <v>1</v>
          </cell>
          <cell r="T241">
            <v>1</v>
          </cell>
          <cell r="U241">
            <v>0</v>
          </cell>
          <cell r="V241">
            <v>-2</v>
          </cell>
          <cell r="W241">
            <v>0</v>
          </cell>
          <cell r="X241">
            <v>0</v>
          </cell>
          <cell r="Y241">
            <v>0</v>
          </cell>
          <cell r="Z241">
            <v>0</v>
          </cell>
          <cell r="AA241">
            <v>1</v>
          </cell>
          <cell r="AB241">
            <v>0</v>
          </cell>
          <cell r="AC241">
            <v>0</v>
          </cell>
          <cell r="AD241">
            <v>2</v>
          </cell>
          <cell r="AE241">
            <v>1</v>
          </cell>
          <cell r="AF241">
            <v>3</v>
          </cell>
          <cell r="AG241">
            <v>-5</v>
          </cell>
          <cell r="AH241">
            <v>-1</v>
          </cell>
          <cell r="AI241">
            <v>0</v>
          </cell>
          <cell r="AJ241">
            <v>0</v>
          </cell>
          <cell r="AK241">
            <v>0</v>
          </cell>
          <cell r="AL241">
            <v>0</v>
          </cell>
          <cell r="AM241">
            <v>7</v>
          </cell>
          <cell r="AN241">
            <v>1</v>
          </cell>
          <cell r="AO241">
            <v>0</v>
          </cell>
          <cell r="AP241">
            <v>6</v>
          </cell>
          <cell r="AQ241">
            <v>0</v>
          </cell>
          <cell r="AR241">
            <v>1</v>
          </cell>
          <cell r="AS241">
            <v>0</v>
          </cell>
          <cell r="AT241">
            <v>0</v>
          </cell>
          <cell r="AU241">
            <v>0</v>
          </cell>
          <cell r="AY241">
            <v>0</v>
          </cell>
          <cell r="AZ241" t="str">
            <v/>
          </cell>
        </row>
        <row r="242">
          <cell r="A242">
            <v>226956</v>
          </cell>
          <cell r="B242" t="str">
            <v>M Roerslev</v>
          </cell>
          <cell r="C242" t="str">
            <v>BRE</v>
          </cell>
          <cell r="D242" t="str">
            <v>DE</v>
          </cell>
          <cell r="E242">
            <v>2</v>
          </cell>
          <cell r="F242">
            <v>2.4</v>
          </cell>
          <cell r="G242">
            <v>3</v>
          </cell>
          <cell r="H242">
            <v>65</v>
          </cell>
          <cell r="I242">
            <v>0</v>
          </cell>
          <cell r="J242">
            <v>7</v>
          </cell>
          <cell r="K242">
            <v>0</v>
          </cell>
          <cell r="L242">
            <v>0</v>
          </cell>
          <cell r="M242">
            <v>0</v>
          </cell>
          <cell r="N242">
            <v>0</v>
          </cell>
          <cell r="O242">
            <v>0</v>
          </cell>
          <cell r="P242">
            <v>0</v>
          </cell>
          <cell r="Q242">
            <v>0</v>
          </cell>
          <cell r="R242">
            <v>0</v>
          </cell>
          <cell r="S242">
            <v>3</v>
          </cell>
          <cell r="T242">
            <v>7</v>
          </cell>
          <cell r="U242">
            <v>1</v>
          </cell>
          <cell r="V242">
            <v>1</v>
          </cell>
          <cell r="W242">
            <v>2</v>
          </cell>
          <cell r="X242">
            <v>0</v>
          </cell>
          <cell r="Y242">
            <v>8</v>
          </cell>
          <cell r="Z242">
            <v>4</v>
          </cell>
          <cell r="AA242">
            <v>3</v>
          </cell>
          <cell r="AB242">
            <v>0</v>
          </cell>
          <cell r="AC242">
            <v>7</v>
          </cell>
          <cell r="AD242">
            <v>3</v>
          </cell>
          <cell r="AE242">
            <v>2</v>
          </cell>
          <cell r="AF242">
            <v>0</v>
          </cell>
          <cell r="AG242">
            <v>0</v>
          </cell>
          <cell r="AH242">
            <v>0</v>
          </cell>
          <cell r="AI242">
            <v>1</v>
          </cell>
          <cell r="AJ242">
            <v>0</v>
          </cell>
          <cell r="AK242">
            <v>0</v>
          </cell>
          <cell r="AL242">
            <v>0</v>
          </cell>
          <cell r="AM242">
            <v>2</v>
          </cell>
          <cell r="AN242">
            <v>0</v>
          </cell>
          <cell r="AO242">
            <v>0</v>
          </cell>
          <cell r="AP242">
            <v>7</v>
          </cell>
          <cell r="AQ242">
            <v>0</v>
          </cell>
          <cell r="AR242">
            <v>0</v>
          </cell>
          <cell r="AS242">
            <v>4</v>
          </cell>
          <cell r="AT242">
            <v>0</v>
          </cell>
          <cell r="AU242">
            <v>3</v>
          </cell>
          <cell r="AY242">
            <v>0</v>
          </cell>
          <cell r="AZ242" t="str">
            <v/>
          </cell>
        </row>
        <row r="243">
          <cell r="A243">
            <v>232423</v>
          </cell>
          <cell r="B243" t="str">
            <v>N Ferguson</v>
          </cell>
          <cell r="C243" t="str">
            <v>CRY</v>
          </cell>
          <cell r="D243" t="str">
            <v>DE</v>
          </cell>
          <cell r="E243">
            <v>2</v>
          </cell>
          <cell r="F243">
            <v>2.4</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Y243">
            <v>0</v>
          </cell>
          <cell r="AZ243" t="str">
            <v/>
          </cell>
        </row>
        <row r="244">
          <cell r="A244">
            <v>232937</v>
          </cell>
          <cell r="B244" t="str">
            <v>B Williams</v>
          </cell>
          <cell r="C244" t="str">
            <v>MUN</v>
          </cell>
          <cell r="D244" t="str">
            <v>DE</v>
          </cell>
          <cell r="E244">
            <v>2</v>
          </cell>
          <cell r="F244">
            <v>2.4</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Y244">
            <v>0</v>
          </cell>
          <cell r="AZ244" t="str">
            <v/>
          </cell>
        </row>
        <row r="245">
          <cell r="A245">
            <v>233420</v>
          </cell>
          <cell r="B245" t="str">
            <v>R Lodi</v>
          </cell>
          <cell r="C245" t="str">
            <v>NTG</v>
          </cell>
          <cell r="D245" t="str">
            <v>DE</v>
          </cell>
          <cell r="E245">
            <v>2</v>
          </cell>
          <cell r="F245">
            <v>2.4</v>
          </cell>
          <cell r="G245">
            <v>2</v>
          </cell>
          <cell r="H245">
            <v>53</v>
          </cell>
          <cell r="M245">
            <v>-3</v>
          </cell>
          <cell r="N245">
            <v>0</v>
          </cell>
          <cell r="O245">
            <v>0</v>
          </cell>
          <cell r="P245">
            <v>0</v>
          </cell>
          <cell r="Q245">
            <v>0</v>
          </cell>
          <cell r="R245">
            <v>-1</v>
          </cell>
          <cell r="S245">
            <v>0</v>
          </cell>
          <cell r="T245">
            <v>3</v>
          </cell>
          <cell r="U245">
            <v>0</v>
          </cell>
          <cell r="V245">
            <v>-1</v>
          </cell>
          <cell r="W245">
            <v>7</v>
          </cell>
          <cell r="X245">
            <v>0</v>
          </cell>
          <cell r="Y245">
            <v>1</v>
          </cell>
          <cell r="Z245">
            <v>8</v>
          </cell>
          <cell r="AA245">
            <v>7</v>
          </cell>
          <cell r="AB245">
            <v>2</v>
          </cell>
          <cell r="AC245">
            <v>0</v>
          </cell>
          <cell r="AD245">
            <v>0</v>
          </cell>
          <cell r="AE245">
            <v>8</v>
          </cell>
          <cell r="AF245">
            <v>2</v>
          </cell>
          <cell r="AG245">
            <v>1</v>
          </cell>
          <cell r="AH245">
            <v>0</v>
          </cell>
          <cell r="AI245">
            <v>-1</v>
          </cell>
          <cell r="AJ245">
            <v>0</v>
          </cell>
          <cell r="AK245">
            <v>0</v>
          </cell>
          <cell r="AL245">
            <v>1</v>
          </cell>
          <cell r="AM245">
            <v>0</v>
          </cell>
          <cell r="AN245">
            <v>0</v>
          </cell>
          <cell r="AO245">
            <v>1</v>
          </cell>
          <cell r="AP245">
            <v>6</v>
          </cell>
          <cell r="AQ245">
            <v>0</v>
          </cell>
          <cell r="AR245">
            <v>3</v>
          </cell>
          <cell r="AS245">
            <v>7</v>
          </cell>
          <cell r="AT245">
            <v>0</v>
          </cell>
          <cell r="AU245">
            <v>2</v>
          </cell>
          <cell r="AY245">
            <v>0</v>
          </cell>
          <cell r="AZ245" t="str">
            <v/>
          </cell>
        </row>
        <row r="246">
          <cell r="A246">
            <v>437753</v>
          </cell>
          <cell r="B246" t="str">
            <v>G Biancone</v>
          </cell>
          <cell r="C246" t="str">
            <v>NTG</v>
          </cell>
          <cell r="D246" t="str">
            <v>DE</v>
          </cell>
          <cell r="E246">
            <v>2</v>
          </cell>
          <cell r="F246">
            <v>2.4</v>
          </cell>
          <cell r="G246">
            <v>0</v>
          </cell>
          <cell r="H246">
            <v>4</v>
          </cell>
          <cell r="I246">
            <v>0</v>
          </cell>
          <cell r="J246">
            <v>0</v>
          </cell>
          <cell r="K246">
            <v>0</v>
          </cell>
          <cell r="L246">
            <v>0</v>
          </cell>
          <cell r="M246">
            <v>1</v>
          </cell>
          <cell r="N246">
            <v>0</v>
          </cell>
          <cell r="O246">
            <v>0</v>
          </cell>
          <cell r="P246">
            <v>0</v>
          </cell>
          <cell r="Q246">
            <v>0</v>
          </cell>
          <cell r="R246">
            <v>0</v>
          </cell>
          <cell r="S246">
            <v>0</v>
          </cell>
          <cell r="T246">
            <v>3</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Y246">
            <v>0</v>
          </cell>
          <cell r="AZ246" t="str">
            <v/>
          </cell>
        </row>
        <row r="247">
          <cell r="A247">
            <v>440854</v>
          </cell>
          <cell r="B247" t="str">
            <v>J Kiwior</v>
          </cell>
          <cell r="C247" t="str">
            <v>ARS</v>
          </cell>
          <cell r="D247" t="str">
            <v>DE</v>
          </cell>
          <cell r="E247">
            <v>2</v>
          </cell>
          <cell r="F247">
            <v>2.4</v>
          </cell>
          <cell r="G247">
            <v>12</v>
          </cell>
          <cell r="H247">
            <v>25</v>
          </cell>
          <cell r="AC247">
            <v>0</v>
          </cell>
          <cell r="AD247">
            <v>0</v>
          </cell>
          <cell r="AE247">
            <v>0</v>
          </cell>
          <cell r="AF247">
            <v>0</v>
          </cell>
          <cell r="AG247">
            <v>0</v>
          </cell>
          <cell r="AH247">
            <v>0</v>
          </cell>
          <cell r="AI247">
            <v>0</v>
          </cell>
          <cell r="AJ247">
            <v>0</v>
          </cell>
          <cell r="AK247">
            <v>1</v>
          </cell>
          <cell r="AL247">
            <v>0</v>
          </cell>
          <cell r="AM247">
            <v>0</v>
          </cell>
          <cell r="AN247">
            <v>1</v>
          </cell>
          <cell r="AO247">
            <v>0</v>
          </cell>
          <cell r="AP247">
            <v>0</v>
          </cell>
          <cell r="AQ247">
            <v>2</v>
          </cell>
          <cell r="AR247">
            <v>7</v>
          </cell>
          <cell r="AS247">
            <v>2</v>
          </cell>
          <cell r="AT247">
            <v>0</v>
          </cell>
          <cell r="AU247">
            <v>12</v>
          </cell>
          <cell r="AY247">
            <v>0</v>
          </cell>
          <cell r="AZ247" t="str">
            <v/>
          </cell>
        </row>
        <row r="248">
          <cell r="A248">
            <v>450527</v>
          </cell>
          <cell r="B248" t="str">
            <v>M Salisu</v>
          </cell>
          <cell r="C248" t="str">
            <v>SOU</v>
          </cell>
          <cell r="D248" t="str">
            <v>DE</v>
          </cell>
          <cell r="E248">
            <v>2</v>
          </cell>
          <cell r="F248">
            <v>2.4</v>
          </cell>
          <cell r="G248">
            <v>0</v>
          </cell>
          <cell r="H248">
            <v>25</v>
          </cell>
          <cell r="I248">
            <v>-4</v>
          </cell>
          <cell r="J248">
            <v>0</v>
          </cell>
          <cell r="K248">
            <v>2</v>
          </cell>
          <cell r="L248">
            <v>2</v>
          </cell>
          <cell r="M248">
            <v>3</v>
          </cell>
          <cell r="N248">
            <v>0</v>
          </cell>
          <cell r="O248">
            <v>2</v>
          </cell>
          <cell r="P248">
            <v>0</v>
          </cell>
          <cell r="Q248">
            <v>0</v>
          </cell>
          <cell r="R248">
            <v>-1</v>
          </cell>
          <cell r="S248">
            <v>0</v>
          </cell>
          <cell r="T248">
            <v>9</v>
          </cell>
          <cell r="U248">
            <v>3</v>
          </cell>
          <cell r="V248">
            <v>0</v>
          </cell>
          <cell r="W248">
            <v>1</v>
          </cell>
          <cell r="X248">
            <v>0</v>
          </cell>
          <cell r="Y248">
            <v>1</v>
          </cell>
          <cell r="Z248">
            <v>4</v>
          </cell>
          <cell r="AA248">
            <v>2</v>
          </cell>
          <cell r="AB248">
            <v>2</v>
          </cell>
          <cell r="AC248">
            <v>0</v>
          </cell>
          <cell r="AD248">
            <v>-1</v>
          </cell>
          <cell r="AE248">
            <v>1</v>
          </cell>
          <cell r="AF248">
            <v>0</v>
          </cell>
          <cell r="AG248">
            <v>0</v>
          </cell>
          <cell r="AH248">
            <v>0</v>
          </cell>
          <cell r="AI248">
            <v>0</v>
          </cell>
          <cell r="AJ248">
            <v>-1</v>
          </cell>
          <cell r="AK248">
            <v>0</v>
          </cell>
          <cell r="AL248">
            <v>0</v>
          </cell>
          <cell r="AM248">
            <v>0</v>
          </cell>
          <cell r="AN248">
            <v>0</v>
          </cell>
          <cell r="AO248">
            <v>0</v>
          </cell>
          <cell r="AP248">
            <v>0</v>
          </cell>
          <cell r="AQ248">
            <v>0</v>
          </cell>
          <cell r="AR248">
            <v>0</v>
          </cell>
          <cell r="AS248">
            <v>0</v>
          </cell>
          <cell r="AT248">
            <v>0</v>
          </cell>
          <cell r="AU248">
            <v>0</v>
          </cell>
          <cell r="AY248">
            <v>0</v>
          </cell>
          <cell r="AZ248" t="str">
            <v/>
          </cell>
        </row>
        <row r="249">
          <cell r="A249">
            <v>469142</v>
          </cell>
          <cell r="B249" t="str">
            <v>J van Hecke</v>
          </cell>
          <cell r="C249" t="str">
            <v>BHA</v>
          </cell>
          <cell r="D249" t="str">
            <v>DE</v>
          </cell>
          <cell r="E249">
            <v>2</v>
          </cell>
          <cell r="F249">
            <v>2.4</v>
          </cell>
          <cell r="G249">
            <v>1</v>
          </cell>
          <cell r="H249">
            <v>20</v>
          </cell>
          <cell r="I249">
            <v>0</v>
          </cell>
          <cell r="J249">
            <v>0</v>
          </cell>
          <cell r="K249">
            <v>0</v>
          </cell>
          <cell r="L249">
            <v>3</v>
          </cell>
          <cell r="M249">
            <v>0</v>
          </cell>
          <cell r="N249">
            <v>0</v>
          </cell>
          <cell r="O249">
            <v>0</v>
          </cell>
          <cell r="P249">
            <v>0</v>
          </cell>
          <cell r="Q249">
            <v>0</v>
          </cell>
          <cell r="R249">
            <v>0</v>
          </cell>
          <cell r="S249">
            <v>0</v>
          </cell>
          <cell r="T249">
            <v>0</v>
          </cell>
          <cell r="U249">
            <v>0</v>
          </cell>
          <cell r="V249">
            <v>0</v>
          </cell>
          <cell r="W249">
            <v>0</v>
          </cell>
          <cell r="X249">
            <v>0</v>
          </cell>
          <cell r="Y249">
            <v>0</v>
          </cell>
          <cell r="Z249">
            <v>2</v>
          </cell>
          <cell r="AA249">
            <v>0</v>
          </cell>
          <cell r="AB249">
            <v>1</v>
          </cell>
          <cell r="AC249">
            <v>0</v>
          </cell>
          <cell r="AD249">
            <v>1</v>
          </cell>
          <cell r="AE249">
            <v>0</v>
          </cell>
          <cell r="AF249">
            <v>0</v>
          </cell>
          <cell r="AG249">
            <v>0</v>
          </cell>
          <cell r="AH249">
            <v>7</v>
          </cell>
          <cell r="AI249">
            <v>1</v>
          </cell>
          <cell r="AJ249">
            <v>0</v>
          </cell>
          <cell r="AK249">
            <v>3</v>
          </cell>
          <cell r="AL249">
            <v>0</v>
          </cell>
          <cell r="AM249">
            <v>0</v>
          </cell>
          <cell r="AN249">
            <v>1</v>
          </cell>
          <cell r="AO249">
            <v>0</v>
          </cell>
          <cell r="AP249">
            <v>0</v>
          </cell>
          <cell r="AQ249">
            <v>0</v>
          </cell>
          <cell r="AR249">
            <v>0</v>
          </cell>
          <cell r="AS249">
            <v>-2</v>
          </cell>
          <cell r="AT249">
            <v>2</v>
          </cell>
          <cell r="AU249">
            <v>1</v>
          </cell>
          <cell r="AY249">
            <v>0</v>
          </cell>
          <cell r="AZ249" t="str">
            <v/>
          </cell>
        </row>
        <row r="250">
          <cell r="A250">
            <v>500267</v>
          </cell>
          <cell r="B250" t="str">
            <v>L Badé*</v>
          </cell>
          <cell r="C250" t="str">
            <v>NTG</v>
          </cell>
          <cell r="D250" t="str">
            <v>DE</v>
          </cell>
          <cell r="E250">
            <v>2</v>
          </cell>
          <cell r="F250">
            <v>2.4</v>
          </cell>
          <cell r="G250">
            <v>0</v>
          </cell>
          <cell r="H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Y250">
            <v>0</v>
          </cell>
          <cell r="AZ250" t="str">
            <v/>
          </cell>
        </row>
        <row r="251">
          <cell r="A251">
            <v>109434</v>
          </cell>
          <cell r="B251" t="str">
            <v>T Kongolo*</v>
          </cell>
          <cell r="C251" t="str">
            <v>FUL</v>
          </cell>
          <cell r="D251" t="str">
            <v>DE</v>
          </cell>
          <cell r="E251">
            <v>2</v>
          </cell>
          <cell r="F251">
            <v>2.2999999999999998</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Y251">
            <v>0</v>
          </cell>
          <cell r="AZ251" t="str">
            <v/>
          </cell>
        </row>
        <row r="252">
          <cell r="A252">
            <v>109533</v>
          </cell>
          <cell r="B252" t="str">
            <v>Emerson</v>
          </cell>
          <cell r="C252" t="str">
            <v>WHU</v>
          </cell>
          <cell r="D252" t="str">
            <v>DE</v>
          </cell>
          <cell r="E252">
            <v>2</v>
          </cell>
          <cell r="F252">
            <v>2.2999999999999998</v>
          </cell>
          <cell r="G252">
            <v>1</v>
          </cell>
          <cell r="H252">
            <v>59</v>
          </cell>
          <cell r="I252">
            <v>0</v>
          </cell>
          <cell r="J252">
            <v>0</v>
          </cell>
          <cell r="K252">
            <v>0</v>
          </cell>
          <cell r="L252">
            <v>0</v>
          </cell>
          <cell r="M252">
            <v>5</v>
          </cell>
          <cell r="N252">
            <v>0</v>
          </cell>
          <cell r="O252">
            <v>0</v>
          </cell>
          <cell r="P252">
            <v>1</v>
          </cell>
          <cell r="Q252">
            <v>3</v>
          </cell>
          <cell r="R252">
            <v>0</v>
          </cell>
          <cell r="S252">
            <v>1</v>
          </cell>
          <cell r="T252">
            <v>2</v>
          </cell>
          <cell r="U252">
            <v>0</v>
          </cell>
          <cell r="V252">
            <v>0</v>
          </cell>
          <cell r="W252">
            <v>0</v>
          </cell>
          <cell r="X252">
            <v>0</v>
          </cell>
          <cell r="Y252">
            <v>1</v>
          </cell>
          <cell r="Z252">
            <v>7</v>
          </cell>
          <cell r="AA252">
            <v>0</v>
          </cell>
          <cell r="AB252">
            <v>7</v>
          </cell>
          <cell r="AC252">
            <v>0</v>
          </cell>
          <cell r="AD252">
            <v>9</v>
          </cell>
          <cell r="AE252">
            <v>7</v>
          </cell>
          <cell r="AF252">
            <v>0</v>
          </cell>
          <cell r="AG252">
            <v>1</v>
          </cell>
          <cell r="AH252">
            <v>2</v>
          </cell>
          <cell r="AI252">
            <v>0</v>
          </cell>
          <cell r="AJ252">
            <v>2</v>
          </cell>
          <cell r="AK252">
            <v>0</v>
          </cell>
          <cell r="AL252">
            <v>0</v>
          </cell>
          <cell r="AM252">
            <v>4</v>
          </cell>
          <cell r="AN252">
            <v>0</v>
          </cell>
          <cell r="AO252">
            <v>0</v>
          </cell>
          <cell r="AP252">
            <v>0</v>
          </cell>
          <cell r="AQ252">
            <v>0</v>
          </cell>
          <cell r="AR252">
            <v>3</v>
          </cell>
          <cell r="AS252">
            <v>1</v>
          </cell>
          <cell r="AT252">
            <v>2</v>
          </cell>
          <cell r="AU252">
            <v>1</v>
          </cell>
          <cell r="AY252">
            <v>0</v>
          </cell>
          <cell r="AZ252" t="str">
            <v/>
          </cell>
        </row>
        <row r="253">
          <cell r="A253">
            <v>114241</v>
          </cell>
          <cell r="B253" t="str">
            <v>H Toffolo</v>
          </cell>
          <cell r="C253" t="str">
            <v>NTG</v>
          </cell>
          <cell r="D253" t="str">
            <v>DE</v>
          </cell>
          <cell r="E253">
            <v>2</v>
          </cell>
          <cell r="F253">
            <v>2.2999999999999998</v>
          </cell>
          <cell r="G253">
            <v>1</v>
          </cell>
          <cell r="H253">
            <v>32</v>
          </cell>
          <cell r="I253">
            <v>1</v>
          </cell>
          <cell r="J253">
            <v>0</v>
          </cell>
          <cell r="K253">
            <v>9</v>
          </cell>
          <cell r="L253">
            <v>0</v>
          </cell>
          <cell r="M253">
            <v>2</v>
          </cell>
          <cell r="N253">
            <v>0</v>
          </cell>
          <cell r="O253">
            <v>0</v>
          </cell>
          <cell r="P253">
            <v>0</v>
          </cell>
          <cell r="Q253">
            <v>0</v>
          </cell>
          <cell r="R253">
            <v>0</v>
          </cell>
          <cell r="S253">
            <v>4</v>
          </cell>
          <cell r="T253">
            <v>3</v>
          </cell>
          <cell r="U253">
            <v>0</v>
          </cell>
          <cell r="V253">
            <v>0</v>
          </cell>
          <cell r="W253">
            <v>0</v>
          </cell>
          <cell r="X253">
            <v>0</v>
          </cell>
          <cell r="Y253">
            <v>1</v>
          </cell>
          <cell r="Z253">
            <v>5</v>
          </cell>
          <cell r="AA253">
            <v>0</v>
          </cell>
          <cell r="AB253">
            <v>0</v>
          </cell>
          <cell r="AC253">
            <v>0</v>
          </cell>
          <cell r="AD253">
            <v>0</v>
          </cell>
          <cell r="AE253">
            <v>0</v>
          </cell>
          <cell r="AF253">
            <v>1</v>
          </cell>
          <cell r="AG253">
            <v>0</v>
          </cell>
          <cell r="AH253">
            <v>0</v>
          </cell>
          <cell r="AI253">
            <v>0</v>
          </cell>
          <cell r="AJ253">
            <v>0</v>
          </cell>
          <cell r="AK253">
            <v>0</v>
          </cell>
          <cell r="AL253">
            <v>1</v>
          </cell>
          <cell r="AM253">
            <v>1</v>
          </cell>
          <cell r="AN253">
            <v>0</v>
          </cell>
          <cell r="AO253">
            <v>0</v>
          </cell>
          <cell r="AP253">
            <v>1</v>
          </cell>
          <cell r="AQ253">
            <v>0</v>
          </cell>
          <cell r="AR253">
            <v>2</v>
          </cell>
          <cell r="AS253">
            <v>0</v>
          </cell>
          <cell r="AT253">
            <v>0</v>
          </cell>
          <cell r="AU253">
            <v>1</v>
          </cell>
          <cell r="AY253">
            <v>0</v>
          </cell>
          <cell r="AZ253" t="str">
            <v/>
          </cell>
        </row>
        <row r="254">
          <cell r="A254">
            <v>169528</v>
          </cell>
          <cell r="B254" t="str">
            <v>A Robinson</v>
          </cell>
          <cell r="C254" t="str">
            <v>FUL</v>
          </cell>
          <cell r="D254" t="str">
            <v>DE</v>
          </cell>
          <cell r="E254">
            <v>2</v>
          </cell>
          <cell r="F254">
            <v>2.2999999999999998</v>
          </cell>
          <cell r="G254">
            <v>1</v>
          </cell>
          <cell r="H254">
            <v>103</v>
          </cell>
          <cell r="I254">
            <v>1</v>
          </cell>
          <cell r="J254">
            <v>7</v>
          </cell>
          <cell r="K254">
            <v>1</v>
          </cell>
          <cell r="L254">
            <v>0</v>
          </cell>
          <cell r="M254">
            <v>3</v>
          </cell>
          <cell r="N254">
            <v>0</v>
          </cell>
          <cell r="O254">
            <v>0</v>
          </cell>
          <cell r="P254">
            <v>0</v>
          </cell>
          <cell r="Q254">
            <v>0</v>
          </cell>
          <cell r="R254">
            <v>0</v>
          </cell>
          <cell r="S254">
            <v>1</v>
          </cell>
          <cell r="T254">
            <v>7</v>
          </cell>
          <cell r="U254">
            <v>7</v>
          </cell>
          <cell r="V254">
            <v>0</v>
          </cell>
          <cell r="W254">
            <v>0</v>
          </cell>
          <cell r="X254">
            <v>1</v>
          </cell>
          <cell r="Y254">
            <v>9</v>
          </cell>
          <cell r="Z254">
            <v>10</v>
          </cell>
          <cell r="AA254">
            <v>1</v>
          </cell>
          <cell r="AB254">
            <v>0</v>
          </cell>
          <cell r="AC254">
            <v>2</v>
          </cell>
          <cell r="AD254">
            <v>7</v>
          </cell>
          <cell r="AE254">
            <v>7</v>
          </cell>
          <cell r="AF254">
            <v>6</v>
          </cell>
          <cell r="AG254">
            <v>5</v>
          </cell>
          <cell r="AH254">
            <v>7</v>
          </cell>
          <cell r="AI254">
            <v>0</v>
          </cell>
          <cell r="AJ254">
            <v>0</v>
          </cell>
          <cell r="AK254">
            <v>-1</v>
          </cell>
          <cell r="AL254">
            <v>0</v>
          </cell>
          <cell r="AM254">
            <v>2</v>
          </cell>
          <cell r="AN254">
            <v>2</v>
          </cell>
          <cell r="AO254">
            <v>2</v>
          </cell>
          <cell r="AP254">
            <v>2</v>
          </cell>
          <cell r="AQ254">
            <v>3</v>
          </cell>
          <cell r="AR254">
            <v>10</v>
          </cell>
          <cell r="AS254">
            <v>0</v>
          </cell>
          <cell r="AT254">
            <v>0</v>
          </cell>
          <cell r="AU254">
            <v>1</v>
          </cell>
          <cell r="AY254">
            <v>0</v>
          </cell>
          <cell r="AZ254" t="str">
            <v/>
          </cell>
        </row>
        <row r="255">
          <cell r="A255">
            <v>184386</v>
          </cell>
          <cell r="B255" t="str">
            <v>J Bree</v>
          </cell>
          <cell r="C255" t="str">
            <v>SOU</v>
          </cell>
          <cell r="D255" t="str">
            <v>DE</v>
          </cell>
          <cell r="E255">
            <v>2</v>
          </cell>
          <cell r="F255">
            <v>2.2999999999999998</v>
          </cell>
          <cell r="G255">
            <v>-1</v>
          </cell>
          <cell r="H255">
            <v>1</v>
          </cell>
          <cell r="AD255">
            <v>0</v>
          </cell>
          <cell r="AE255">
            <v>2</v>
          </cell>
          <cell r="AF255">
            <v>0</v>
          </cell>
          <cell r="AG255">
            <v>0</v>
          </cell>
          <cell r="AH255">
            <v>0</v>
          </cell>
          <cell r="AI255">
            <v>0</v>
          </cell>
          <cell r="AJ255">
            <v>1</v>
          </cell>
          <cell r="AK255">
            <v>0</v>
          </cell>
          <cell r="AL255">
            <v>0</v>
          </cell>
          <cell r="AM255">
            <v>0</v>
          </cell>
          <cell r="AN255">
            <v>0</v>
          </cell>
          <cell r="AO255">
            <v>0</v>
          </cell>
          <cell r="AP255">
            <v>0</v>
          </cell>
          <cell r="AQ255">
            <v>0</v>
          </cell>
          <cell r="AR255">
            <v>0</v>
          </cell>
          <cell r="AS255">
            <v>0</v>
          </cell>
          <cell r="AT255">
            <v>-1</v>
          </cell>
          <cell r="AU255">
            <v>-1</v>
          </cell>
          <cell r="AY255">
            <v>0</v>
          </cell>
          <cell r="AZ255" t="str">
            <v/>
          </cell>
        </row>
        <row r="256">
          <cell r="A256">
            <v>199170</v>
          </cell>
          <cell r="B256" t="str">
            <v>M Niakhaté</v>
          </cell>
          <cell r="C256" t="str">
            <v>NTG</v>
          </cell>
          <cell r="D256" t="str">
            <v>DE</v>
          </cell>
          <cell r="E256">
            <v>2</v>
          </cell>
          <cell r="F256">
            <v>2.2999999999999998</v>
          </cell>
          <cell r="G256">
            <v>2</v>
          </cell>
          <cell r="H256">
            <v>27</v>
          </cell>
          <cell r="I256">
            <v>1</v>
          </cell>
          <cell r="J256">
            <v>0</v>
          </cell>
          <cell r="K256">
            <v>7</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1</v>
          </cell>
          <cell r="AK256">
            <v>0</v>
          </cell>
          <cell r="AL256">
            <v>2</v>
          </cell>
          <cell r="AM256">
            <v>3</v>
          </cell>
          <cell r="AN256">
            <v>0</v>
          </cell>
          <cell r="AO256">
            <v>1</v>
          </cell>
          <cell r="AP256">
            <v>3</v>
          </cell>
          <cell r="AQ256">
            <v>0</v>
          </cell>
          <cell r="AR256">
            <v>1</v>
          </cell>
          <cell r="AS256">
            <v>6</v>
          </cell>
          <cell r="AT256">
            <v>0</v>
          </cell>
          <cell r="AU256">
            <v>2</v>
          </cell>
          <cell r="AY256">
            <v>0</v>
          </cell>
          <cell r="AZ256" t="str">
            <v/>
          </cell>
        </row>
        <row r="257">
          <cell r="A257">
            <v>204822</v>
          </cell>
          <cell r="B257" t="str">
            <v>O Richards</v>
          </cell>
          <cell r="C257" t="str">
            <v>NTG</v>
          </cell>
          <cell r="D257" t="str">
            <v>DE</v>
          </cell>
          <cell r="E257">
            <v>2</v>
          </cell>
          <cell r="F257">
            <v>2.2999999999999998</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Y257">
            <v>0</v>
          </cell>
          <cell r="AZ257" t="str">
            <v/>
          </cell>
        </row>
        <row r="258">
          <cell r="A258">
            <v>212721</v>
          </cell>
          <cell r="B258" t="str">
            <v>Lyanco</v>
          </cell>
          <cell r="C258" t="str">
            <v>SOU</v>
          </cell>
          <cell r="D258" t="str">
            <v>DE</v>
          </cell>
          <cell r="E258">
            <v>2</v>
          </cell>
          <cell r="F258">
            <v>2.2999999999999998</v>
          </cell>
          <cell r="G258">
            <v>2</v>
          </cell>
          <cell r="H258">
            <v>34</v>
          </cell>
          <cell r="I258">
            <v>0</v>
          </cell>
          <cell r="J258">
            <v>0</v>
          </cell>
          <cell r="K258">
            <v>1</v>
          </cell>
          <cell r="L258">
            <v>1</v>
          </cell>
          <cell r="M258">
            <v>1</v>
          </cell>
          <cell r="N258">
            <v>0</v>
          </cell>
          <cell r="O258">
            <v>0</v>
          </cell>
          <cell r="P258">
            <v>0</v>
          </cell>
          <cell r="Q258">
            <v>0</v>
          </cell>
          <cell r="R258">
            <v>0</v>
          </cell>
          <cell r="S258">
            <v>0</v>
          </cell>
          <cell r="T258">
            <v>3</v>
          </cell>
          <cell r="U258">
            <v>2</v>
          </cell>
          <cell r="V258">
            <v>0</v>
          </cell>
          <cell r="W258">
            <v>1</v>
          </cell>
          <cell r="X258">
            <v>0</v>
          </cell>
          <cell r="Y258">
            <v>1</v>
          </cell>
          <cell r="Z258">
            <v>4</v>
          </cell>
          <cell r="AA258">
            <v>1</v>
          </cell>
          <cell r="AB258">
            <v>1</v>
          </cell>
          <cell r="AC258">
            <v>2</v>
          </cell>
          <cell r="AD258">
            <v>0</v>
          </cell>
          <cell r="AE258">
            <v>1</v>
          </cell>
          <cell r="AF258">
            <v>3</v>
          </cell>
          <cell r="AG258">
            <v>0</v>
          </cell>
          <cell r="AH258">
            <v>1</v>
          </cell>
          <cell r="AI258">
            <v>0</v>
          </cell>
          <cell r="AJ258">
            <v>0</v>
          </cell>
          <cell r="AK258">
            <v>0</v>
          </cell>
          <cell r="AL258">
            <v>0</v>
          </cell>
          <cell r="AM258">
            <v>0</v>
          </cell>
          <cell r="AN258">
            <v>0</v>
          </cell>
          <cell r="AO258">
            <v>0</v>
          </cell>
          <cell r="AP258">
            <v>1</v>
          </cell>
          <cell r="AQ258">
            <v>2</v>
          </cell>
          <cell r="AR258">
            <v>6</v>
          </cell>
          <cell r="AS258">
            <v>0</v>
          </cell>
          <cell r="AT258">
            <v>0</v>
          </cell>
          <cell r="AU258">
            <v>2</v>
          </cell>
          <cell r="AY258">
            <v>0</v>
          </cell>
          <cell r="AZ258" t="str">
            <v/>
          </cell>
        </row>
        <row r="259">
          <cell r="A259">
            <v>222690</v>
          </cell>
          <cell r="B259" t="str">
            <v>T Malacia</v>
          </cell>
          <cell r="C259" t="str">
            <v>MUN</v>
          </cell>
          <cell r="D259" t="str">
            <v>DE</v>
          </cell>
          <cell r="E259">
            <v>2</v>
          </cell>
          <cell r="F259">
            <v>2.2999999999999998</v>
          </cell>
          <cell r="G259">
            <v>2</v>
          </cell>
          <cell r="H259">
            <v>71</v>
          </cell>
          <cell r="I259">
            <v>0</v>
          </cell>
          <cell r="J259">
            <v>2</v>
          </cell>
          <cell r="K259">
            <v>0</v>
          </cell>
          <cell r="L259">
            <v>9</v>
          </cell>
          <cell r="M259">
            <v>6</v>
          </cell>
          <cell r="N259">
            <v>2</v>
          </cell>
          <cell r="O259">
            <v>0</v>
          </cell>
          <cell r="P259">
            <v>0</v>
          </cell>
          <cell r="Q259">
            <v>0</v>
          </cell>
          <cell r="R259">
            <v>-2</v>
          </cell>
          <cell r="S259">
            <v>0</v>
          </cell>
          <cell r="T259">
            <v>0</v>
          </cell>
          <cell r="U259">
            <v>0</v>
          </cell>
          <cell r="V259">
            <v>0</v>
          </cell>
          <cell r="W259">
            <v>1</v>
          </cell>
          <cell r="X259">
            <v>2</v>
          </cell>
          <cell r="Y259">
            <v>13</v>
          </cell>
          <cell r="Z259">
            <v>2</v>
          </cell>
          <cell r="AA259">
            <v>2</v>
          </cell>
          <cell r="AB259">
            <v>0</v>
          </cell>
          <cell r="AC259">
            <v>1</v>
          </cell>
          <cell r="AD259">
            <v>0</v>
          </cell>
          <cell r="AE259">
            <v>1</v>
          </cell>
          <cell r="AF259">
            <v>7</v>
          </cell>
          <cell r="AG259">
            <v>0</v>
          </cell>
          <cell r="AH259">
            <v>2</v>
          </cell>
          <cell r="AI259">
            <v>0</v>
          </cell>
          <cell r="AJ259">
            <v>0</v>
          </cell>
          <cell r="AK259">
            <v>0</v>
          </cell>
          <cell r="AL259">
            <v>0</v>
          </cell>
          <cell r="AM259">
            <v>10</v>
          </cell>
          <cell r="AN259">
            <v>0</v>
          </cell>
          <cell r="AO259">
            <v>0</v>
          </cell>
          <cell r="AP259">
            <v>4</v>
          </cell>
          <cell r="AQ259">
            <v>6</v>
          </cell>
          <cell r="AR259">
            <v>1</v>
          </cell>
          <cell r="AS259">
            <v>0</v>
          </cell>
          <cell r="AT259">
            <v>0</v>
          </cell>
          <cell r="AU259">
            <v>2</v>
          </cell>
          <cell r="AY259">
            <v>0</v>
          </cell>
          <cell r="AZ259" t="str">
            <v/>
          </cell>
        </row>
        <row r="260">
          <cell r="A260">
            <v>232247</v>
          </cell>
          <cell r="B260" t="str">
            <v>D Thompson*</v>
          </cell>
          <cell r="C260" t="str">
            <v>BRE</v>
          </cell>
          <cell r="D260" t="str">
            <v>DE</v>
          </cell>
          <cell r="E260">
            <v>2</v>
          </cell>
          <cell r="F260">
            <v>2.2999999999999998</v>
          </cell>
          <cell r="G260">
            <v>0</v>
          </cell>
          <cell r="H260">
            <v>1</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1</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Y260">
            <v>0</v>
          </cell>
          <cell r="AZ260" t="str">
            <v/>
          </cell>
        </row>
        <row r="261">
          <cell r="A261">
            <v>235530</v>
          </cell>
          <cell r="B261" t="str">
            <v>L Kelly</v>
          </cell>
          <cell r="C261" t="str">
            <v>BOU</v>
          </cell>
          <cell r="D261" t="str">
            <v>DE</v>
          </cell>
          <cell r="E261">
            <v>2</v>
          </cell>
          <cell r="F261">
            <v>2.2999999999999998</v>
          </cell>
          <cell r="G261">
            <v>2</v>
          </cell>
          <cell r="H261">
            <v>55</v>
          </cell>
          <cell r="I261">
            <v>10</v>
          </cell>
          <cell r="J261">
            <v>-1</v>
          </cell>
          <cell r="K261">
            <v>0</v>
          </cell>
          <cell r="L261">
            <v>0</v>
          </cell>
          <cell r="M261">
            <v>11</v>
          </cell>
          <cell r="N261">
            <v>0</v>
          </cell>
          <cell r="O261">
            <v>0</v>
          </cell>
          <cell r="P261">
            <v>0</v>
          </cell>
          <cell r="Q261">
            <v>0</v>
          </cell>
          <cell r="R261">
            <v>0</v>
          </cell>
          <cell r="S261">
            <v>0</v>
          </cell>
          <cell r="T261">
            <v>0</v>
          </cell>
          <cell r="U261">
            <v>0</v>
          </cell>
          <cell r="V261">
            <v>0</v>
          </cell>
          <cell r="W261">
            <v>0</v>
          </cell>
          <cell r="X261">
            <v>0</v>
          </cell>
          <cell r="Y261">
            <v>1</v>
          </cell>
          <cell r="Z261">
            <v>1</v>
          </cell>
          <cell r="AA261">
            <v>1</v>
          </cell>
          <cell r="AB261">
            <v>1</v>
          </cell>
          <cell r="AC261">
            <v>0</v>
          </cell>
          <cell r="AD261">
            <v>0</v>
          </cell>
          <cell r="AE261">
            <v>0</v>
          </cell>
          <cell r="AF261">
            <v>0</v>
          </cell>
          <cell r="AG261">
            <v>0</v>
          </cell>
          <cell r="AH261">
            <v>0</v>
          </cell>
          <cell r="AI261">
            <v>7</v>
          </cell>
          <cell r="AJ261">
            <v>0</v>
          </cell>
          <cell r="AK261">
            <v>0</v>
          </cell>
          <cell r="AL261">
            <v>2</v>
          </cell>
          <cell r="AM261">
            <v>7</v>
          </cell>
          <cell r="AN261">
            <v>1</v>
          </cell>
          <cell r="AO261">
            <v>0</v>
          </cell>
          <cell r="AP261">
            <v>7</v>
          </cell>
          <cell r="AQ261">
            <v>2</v>
          </cell>
          <cell r="AR261">
            <v>1</v>
          </cell>
          <cell r="AS261">
            <v>2</v>
          </cell>
          <cell r="AT261">
            <v>0</v>
          </cell>
          <cell r="AU261">
            <v>2</v>
          </cell>
          <cell r="AY261">
            <v>0</v>
          </cell>
          <cell r="AZ261" t="str">
            <v/>
          </cell>
        </row>
        <row r="262">
          <cell r="A262">
            <v>242885</v>
          </cell>
          <cell r="B262" t="str">
            <v>L Mbe Soh*</v>
          </cell>
          <cell r="C262" t="str">
            <v>NTG</v>
          </cell>
          <cell r="D262" t="str">
            <v>DE</v>
          </cell>
          <cell r="E262">
            <v>2</v>
          </cell>
          <cell r="F262">
            <v>2.2999999999999998</v>
          </cell>
          <cell r="G262">
            <v>0</v>
          </cell>
          <cell r="H262">
            <v>1</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1</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Y262">
            <v>0</v>
          </cell>
          <cell r="AZ262" t="str">
            <v/>
          </cell>
        </row>
        <row r="263">
          <cell r="A263">
            <v>455084</v>
          </cell>
          <cell r="B263" t="str">
            <v>L Davis*</v>
          </cell>
          <cell r="C263" t="str">
            <v>LEE</v>
          </cell>
          <cell r="D263" t="str">
            <v>DE</v>
          </cell>
          <cell r="E263">
            <v>2</v>
          </cell>
          <cell r="F263">
            <v>2.2999999999999998</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Y263">
            <v>0</v>
          </cell>
          <cell r="AZ263" t="str">
            <v/>
          </cell>
        </row>
        <row r="264">
          <cell r="A264">
            <v>460028</v>
          </cell>
          <cell r="B264" t="str">
            <v>L Colwill</v>
          </cell>
          <cell r="C264" t="str">
            <v>BHA</v>
          </cell>
          <cell r="D264" t="str">
            <v>DE</v>
          </cell>
          <cell r="E264">
            <v>2</v>
          </cell>
          <cell r="F264">
            <v>2.2999999999999998</v>
          </cell>
          <cell r="G264">
            <v>1</v>
          </cell>
          <cell r="H264">
            <v>48</v>
          </cell>
          <cell r="J264">
            <v>0</v>
          </cell>
          <cell r="K264">
            <v>0</v>
          </cell>
          <cell r="L264">
            <v>3</v>
          </cell>
          <cell r="M264">
            <v>0</v>
          </cell>
          <cell r="N264">
            <v>0</v>
          </cell>
          <cell r="O264">
            <v>0</v>
          </cell>
          <cell r="P264">
            <v>0</v>
          </cell>
          <cell r="Q264">
            <v>0</v>
          </cell>
          <cell r="R264">
            <v>0</v>
          </cell>
          <cell r="S264">
            <v>0</v>
          </cell>
          <cell r="T264">
            <v>0</v>
          </cell>
          <cell r="U264">
            <v>0</v>
          </cell>
          <cell r="V264">
            <v>0</v>
          </cell>
          <cell r="W264">
            <v>0</v>
          </cell>
          <cell r="X264">
            <v>1</v>
          </cell>
          <cell r="Y264">
            <v>1</v>
          </cell>
          <cell r="Z264">
            <v>4</v>
          </cell>
          <cell r="AA264">
            <v>7</v>
          </cell>
          <cell r="AB264">
            <v>0</v>
          </cell>
          <cell r="AC264">
            <v>0</v>
          </cell>
          <cell r="AD264">
            <v>0</v>
          </cell>
          <cell r="AE264">
            <v>0</v>
          </cell>
          <cell r="AF264">
            <v>0</v>
          </cell>
          <cell r="AG264">
            <v>0</v>
          </cell>
          <cell r="AH264">
            <v>0</v>
          </cell>
          <cell r="AI264">
            <v>0</v>
          </cell>
          <cell r="AJ264">
            <v>7</v>
          </cell>
          <cell r="AK264">
            <v>3</v>
          </cell>
          <cell r="AL264">
            <v>0</v>
          </cell>
          <cell r="AM264">
            <v>2</v>
          </cell>
          <cell r="AN264">
            <v>0</v>
          </cell>
          <cell r="AO264">
            <v>0</v>
          </cell>
          <cell r="AP264">
            <v>0</v>
          </cell>
          <cell r="AQ264">
            <v>2</v>
          </cell>
          <cell r="AR264">
            <v>0</v>
          </cell>
          <cell r="AS264">
            <v>7</v>
          </cell>
          <cell r="AT264">
            <v>10</v>
          </cell>
          <cell r="AU264">
            <v>1</v>
          </cell>
          <cell r="AY264">
            <v>0</v>
          </cell>
          <cell r="AZ264" t="str">
            <v/>
          </cell>
        </row>
        <row r="265">
          <cell r="A265">
            <v>477580</v>
          </cell>
          <cell r="B265" t="str">
            <v>I Zabarnyi</v>
          </cell>
          <cell r="C265" t="str">
            <v>BOU</v>
          </cell>
          <cell r="D265" t="str">
            <v>DE</v>
          </cell>
          <cell r="E265">
            <v>2</v>
          </cell>
          <cell r="F265">
            <v>2.2999999999999998</v>
          </cell>
          <cell r="G265">
            <v>2</v>
          </cell>
          <cell r="H265">
            <v>9</v>
          </cell>
          <cell r="AD265">
            <v>0</v>
          </cell>
          <cell r="AE265">
            <v>0</v>
          </cell>
          <cell r="AF265">
            <v>0</v>
          </cell>
          <cell r="AG265">
            <v>0</v>
          </cell>
          <cell r="AH265">
            <v>0</v>
          </cell>
          <cell r="AI265">
            <v>0</v>
          </cell>
          <cell r="AJ265">
            <v>0</v>
          </cell>
          <cell r="AK265">
            <v>0</v>
          </cell>
          <cell r="AL265">
            <v>0</v>
          </cell>
          <cell r="AM265">
            <v>1</v>
          </cell>
          <cell r="AN265">
            <v>0</v>
          </cell>
          <cell r="AO265">
            <v>0</v>
          </cell>
          <cell r="AP265">
            <v>3</v>
          </cell>
          <cell r="AQ265">
            <v>0</v>
          </cell>
          <cell r="AR265">
            <v>1</v>
          </cell>
          <cell r="AS265">
            <v>2</v>
          </cell>
          <cell r="AT265">
            <v>0</v>
          </cell>
          <cell r="AU265">
            <v>2</v>
          </cell>
          <cell r="AY265">
            <v>0</v>
          </cell>
          <cell r="AZ265" t="str">
            <v/>
          </cell>
        </row>
        <row r="266">
          <cell r="A266">
            <v>492373</v>
          </cell>
          <cell r="B266" t="str">
            <v>C Cresswell*</v>
          </cell>
          <cell r="C266" t="str">
            <v>LEE</v>
          </cell>
          <cell r="D266" t="str">
            <v>DE</v>
          </cell>
          <cell r="E266">
            <v>2</v>
          </cell>
          <cell r="F266">
            <v>2.2999999999999998</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Y266">
            <v>0</v>
          </cell>
          <cell r="AZ266" t="str">
            <v/>
          </cell>
        </row>
        <row r="267">
          <cell r="A267">
            <v>58845</v>
          </cell>
          <cell r="B267" t="str">
            <v>C Clark*</v>
          </cell>
          <cell r="C267" t="str">
            <v>NEW</v>
          </cell>
          <cell r="D267" t="str">
            <v>DE</v>
          </cell>
          <cell r="E267">
            <v>2</v>
          </cell>
          <cell r="F267">
            <v>2.2000000000000002</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Y267">
            <v>0</v>
          </cell>
          <cell r="AZ267" t="str">
            <v/>
          </cell>
        </row>
        <row r="268">
          <cell r="A268">
            <v>213687</v>
          </cell>
          <cell r="B268" t="str">
            <v>C Goode*</v>
          </cell>
          <cell r="C268" t="str">
            <v>BRE</v>
          </cell>
          <cell r="D268" t="str">
            <v>DE</v>
          </cell>
          <cell r="E268">
            <v>2</v>
          </cell>
          <cell r="F268">
            <v>2.2000000000000002</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Y268">
            <v>0</v>
          </cell>
          <cell r="AZ268" t="str">
            <v/>
          </cell>
        </row>
        <row r="269">
          <cell r="A269">
            <v>244704</v>
          </cell>
          <cell r="B269" t="str">
            <v>M Vina</v>
          </cell>
          <cell r="C269" t="str">
            <v>BOU</v>
          </cell>
          <cell r="D269" t="str">
            <v>DE</v>
          </cell>
          <cell r="E269">
            <v>2</v>
          </cell>
          <cell r="F269">
            <v>2.2000000000000002</v>
          </cell>
          <cell r="G269">
            <v>1</v>
          </cell>
          <cell r="H269">
            <v>32</v>
          </cell>
          <cell r="AD269">
            <v>1</v>
          </cell>
          <cell r="AE269">
            <v>0</v>
          </cell>
          <cell r="AF269">
            <v>3</v>
          </cell>
          <cell r="AG269">
            <v>0</v>
          </cell>
          <cell r="AH269">
            <v>0</v>
          </cell>
          <cell r="AI269">
            <v>3</v>
          </cell>
          <cell r="AJ269">
            <v>1</v>
          </cell>
          <cell r="AK269">
            <v>0</v>
          </cell>
          <cell r="AL269">
            <v>0</v>
          </cell>
          <cell r="AM269">
            <v>0</v>
          </cell>
          <cell r="AN269">
            <v>7</v>
          </cell>
          <cell r="AO269">
            <v>0</v>
          </cell>
          <cell r="AP269">
            <v>7</v>
          </cell>
          <cell r="AQ269">
            <v>7</v>
          </cell>
          <cell r="AR269">
            <v>1</v>
          </cell>
          <cell r="AS269">
            <v>1</v>
          </cell>
          <cell r="AT269">
            <v>0</v>
          </cell>
          <cell r="AU269">
            <v>1</v>
          </cell>
          <cell r="AY269">
            <v>0</v>
          </cell>
          <cell r="AZ269" t="str">
            <v/>
          </cell>
        </row>
        <row r="270">
          <cell r="A270">
            <v>433590</v>
          </cell>
          <cell r="B270" t="str">
            <v>C Drameh*</v>
          </cell>
          <cell r="C270" t="str">
            <v>LEE</v>
          </cell>
          <cell r="D270" t="str">
            <v>DE</v>
          </cell>
          <cell r="E270">
            <v>2</v>
          </cell>
          <cell r="F270">
            <v>2.2000000000000002</v>
          </cell>
          <cell r="G270">
            <v>0</v>
          </cell>
          <cell r="H270">
            <v>1</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1</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Y270">
            <v>0</v>
          </cell>
          <cell r="AZ270" t="str">
            <v/>
          </cell>
        </row>
        <row r="271">
          <cell r="A271">
            <v>477386</v>
          </cell>
          <cell r="B271" t="str">
            <v>A Bella Kotchap</v>
          </cell>
          <cell r="C271" t="str">
            <v>SOU</v>
          </cell>
          <cell r="D271" t="str">
            <v>DE</v>
          </cell>
          <cell r="E271">
            <v>2</v>
          </cell>
          <cell r="F271">
            <v>2.2000000000000002</v>
          </cell>
          <cell r="G271">
            <v>0</v>
          </cell>
          <cell r="H271">
            <v>47</v>
          </cell>
          <cell r="I271">
            <v>0</v>
          </cell>
          <cell r="J271">
            <v>1</v>
          </cell>
          <cell r="K271">
            <v>5</v>
          </cell>
          <cell r="L271">
            <v>2</v>
          </cell>
          <cell r="M271">
            <v>3</v>
          </cell>
          <cell r="N271">
            <v>0</v>
          </cell>
          <cell r="O271">
            <v>2</v>
          </cell>
          <cell r="P271">
            <v>0</v>
          </cell>
          <cell r="Q271">
            <v>1</v>
          </cell>
          <cell r="R271">
            <v>-1</v>
          </cell>
          <cell r="S271">
            <v>0</v>
          </cell>
          <cell r="T271">
            <v>2</v>
          </cell>
          <cell r="U271">
            <v>0</v>
          </cell>
          <cell r="V271">
            <v>0</v>
          </cell>
          <cell r="W271">
            <v>0</v>
          </cell>
          <cell r="X271">
            <v>0</v>
          </cell>
          <cell r="Y271">
            <v>1</v>
          </cell>
          <cell r="Z271">
            <v>2</v>
          </cell>
          <cell r="AA271">
            <v>0</v>
          </cell>
          <cell r="AB271">
            <v>0</v>
          </cell>
          <cell r="AC271">
            <v>2</v>
          </cell>
          <cell r="AD271">
            <v>0</v>
          </cell>
          <cell r="AE271">
            <v>0</v>
          </cell>
          <cell r="AF271">
            <v>6</v>
          </cell>
          <cell r="AG271">
            <v>1</v>
          </cell>
          <cell r="AH271">
            <v>7</v>
          </cell>
          <cell r="AI271">
            <v>0</v>
          </cell>
          <cell r="AJ271">
            <v>10</v>
          </cell>
          <cell r="AK271">
            <v>0</v>
          </cell>
          <cell r="AL271">
            <v>0</v>
          </cell>
          <cell r="AM271">
            <v>-1</v>
          </cell>
          <cell r="AN271">
            <v>0</v>
          </cell>
          <cell r="AO271">
            <v>3</v>
          </cell>
          <cell r="AP271">
            <v>0</v>
          </cell>
          <cell r="AQ271">
            <v>0</v>
          </cell>
          <cell r="AR271">
            <v>1</v>
          </cell>
          <cell r="AS271">
            <v>0</v>
          </cell>
          <cell r="AT271">
            <v>0</v>
          </cell>
          <cell r="AU271">
            <v>0</v>
          </cell>
          <cell r="AY271">
            <v>0</v>
          </cell>
          <cell r="AZ271" t="str">
            <v/>
          </cell>
        </row>
        <row r="272">
          <cell r="A272">
            <v>480455</v>
          </cell>
          <cell r="B272" t="str">
            <v>J Branthwaite*</v>
          </cell>
          <cell r="C272" t="str">
            <v>EVE</v>
          </cell>
          <cell r="D272" t="str">
            <v>DE</v>
          </cell>
          <cell r="E272">
            <v>2</v>
          </cell>
          <cell r="F272">
            <v>2.2000000000000002</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Y272">
            <v>0</v>
          </cell>
          <cell r="AZ272" t="str">
            <v/>
          </cell>
        </row>
        <row r="273">
          <cell r="A273">
            <v>106618</v>
          </cell>
          <cell r="B273" t="str">
            <v>P Dummett</v>
          </cell>
          <cell r="C273" t="str">
            <v>NEW</v>
          </cell>
          <cell r="D273" t="str">
            <v>DE</v>
          </cell>
          <cell r="E273">
            <v>2</v>
          </cell>
          <cell r="F273">
            <v>2.1</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Y273">
            <v>0</v>
          </cell>
          <cell r="AZ273" t="str">
            <v/>
          </cell>
        </row>
        <row r="274">
          <cell r="A274">
            <v>109528</v>
          </cell>
          <cell r="B274" t="str">
            <v>J Manquillo</v>
          </cell>
          <cell r="C274" t="str">
            <v>NEW</v>
          </cell>
          <cell r="D274" t="str">
            <v>DE</v>
          </cell>
          <cell r="E274">
            <v>2</v>
          </cell>
          <cell r="F274">
            <v>2.1</v>
          </cell>
          <cell r="G274">
            <v>0</v>
          </cell>
          <cell r="H274">
            <v>5</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1</v>
          </cell>
          <cell r="X274">
            <v>0</v>
          </cell>
          <cell r="Y274">
            <v>0</v>
          </cell>
          <cell r="Z274">
            <v>1</v>
          </cell>
          <cell r="AA274">
            <v>0</v>
          </cell>
          <cell r="AB274">
            <v>0</v>
          </cell>
          <cell r="AC274">
            <v>0</v>
          </cell>
          <cell r="AD274">
            <v>0</v>
          </cell>
          <cell r="AE274">
            <v>0</v>
          </cell>
          <cell r="AF274">
            <v>0</v>
          </cell>
          <cell r="AG274">
            <v>0</v>
          </cell>
          <cell r="AH274">
            <v>0</v>
          </cell>
          <cell r="AI274">
            <v>0</v>
          </cell>
          <cell r="AJ274">
            <v>0</v>
          </cell>
          <cell r="AK274">
            <v>0</v>
          </cell>
          <cell r="AL274">
            <v>0</v>
          </cell>
          <cell r="AM274">
            <v>1</v>
          </cell>
          <cell r="AN274">
            <v>0</v>
          </cell>
          <cell r="AO274">
            <v>0</v>
          </cell>
          <cell r="AP274">
            <v>1</v>
          </cell>
          <cell r="AQ274">
            <v>0</v>
          </cell>
          <cell r="AR274">
            <v>0</v>
          </cell>
          <cell r="AS274">
            <v>1</v>
          </cell>
          <cell r="AT274">
            <v>0</v>
          </cell>
          <cell r="AU274">
            <v>0</v>
          </cell>
          <cell r="AY274">
            <v>0</v>
          </cell>
          <cell r="AZ274" t="str">
            <v/>
          </cell>
        </row>
        <row r="275">
          <cell r="A275">
            <v>168281</v>
          </cell>
          <cell r="B275" t="str">
            <v>S McKenna</v>
          </cell>
          <cell r="C275" t="str">
            <v>NTG</v>
          </cell>
          <cell r="D275" t="str">
            <v>DE</v>
          </cell>
          <cell r="E275">
            <v>2</v>
          </cell>
          <cell r="F275">
            <v>2.1</v>
          </cell>
          <cell r="G275">
            <v>0</v>
          </cell>
          <cell r="H275">
            <v>39</v>
          </cell>
          <cell r="I275">
            <v>1</v>
          </cell>
          <cell r="J275">
            <v>0</v>
          </cell>
          <cell r="K275">
            <v>8</v>
          </cell>
          <cell r="L275">
            <v>0</v>
          </cell>
          <cell r="M275">
            <v>-4</v>
          </cell>
          <cell r="N275">
            <v>0</v>
          </cell>
          <cell r="O275">
            <v>0</v>
          </cell>
          <cell r="P275">
            <v>0</v>
          </cell>
          <cell r="Q275">
            <v>0</v>
          </cell>
          <cell r="R275">
            <v>-1</v>
          </cell>
          <cell r="S275">
            <v>3</v>
          </cell>
          <cell r="T275">
            <v>14</v>
          </cell>
          <cell r="U275">
            <v>0</v>
          </cell>
          <cell r="V275">
            <v>-1</v>
          </cell>
          <cell r="W275">
            <v>0</v>
          </cell>
          <cell r="X275">
            <v>0</v>
          </cell>
          <cell r="Y275">
            <v>0</v>
          </cell>
          <cell r="Z275">
            <v>-1</v>
          </cell>
          <cell r="AA275">
            <v>7</v>
          </cell>
          <cell r="AB275">
            <v>1</v>
          </cell>
          <cell r="AC275">
            <v>0</v>
          </cell>
          <cell r="AD275">
            <v>0</v>
          </cell>
          <cell r="AE275">
            <v>9</v>
          </cell>
          <cell r="AF275">
            <v>0</v>
          </cell>
          <cell r="AG275">
            <v>0</v>
          </cell>
          <cell r="AH275">
            <v>0</v>
          </cell>
          <cell r="AI275">
            <v>0</v>
          </cell>
          <cell r="AJ275">
            <v>0</v>
          </cell>
          <cell r="AK275">
            <v>0</v>
          </cell>
          <cell r="AL275">
            <v>0</v>
          </cell>
          <cell r="AM275">
            <v>0</v>
          </cell>
          <cell r="AN275">
            <v>0</v>
          </cell>
          <cell r="AO275">
            <v>3</v>
          </cell>
          <cell r="AP275">
            <v>0</v>
          </cell>
          <cell r="AQ275">
            <v>0</v>
          </cell>
          <cell r="AR275">
            <v>0</v>
          </cell>
          <cell r="AS275">
            <v>0</v>
          </cell>
          <cell r="AT275">
            <v>0</v>
          </cell>
          <cell r="AU275">
            <v>0</v>
          </cell>
          <cell r="AY275">
            <v>0</v>
          </cell>
          <cell r="AZ275" t="str">
            <v/>
          </cell>
        </row>
        <row r="276">
          <cell r="A276">
            <v>477547</v>
          </cell>
          <cell r="B276" t="str">
            <v>L Hjelde*</v>
          </cell>
          <cell r="C276" t="str">
            <v>LEE</v>
          </cell>
          <cell r="D276" t="str">
            <v>DE</v>
          </cell>
          <cell r="E276">
            <v>2</v>
          </cell>
          <cell r="F276">
            <v>2.1</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Y276">
            <v>0</v>
          </cell>
          <cell r="AZ276" t="str">
            <v/>
          </cell>
        </row>
        <row r="277">
          <cell r="A277">
            <v>76359</v>
          </cell>
          <cell r="B277" t="str">
            <v>P Jones</v>
          </cell>
          <cell r="C277" t="str">
            <v>MUN</v>
          </cell>
          <cell r="D277" t="str">
            <v>DE</v>
          </cell>
          <cell r="E277">
            <v>2</v>
          </cell>
          <cell r="F277">
            <v>2</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Y277">
            <v>0</v>
          </cell>
          <cell r="AZ277" t="str">
            <v/>
          </cell>
        </row>
        <row r="278">
          <cell r="A278">
            <v>61366</v>
          </cell>
          <cell r="B278" t="str">
            <v>K De Bruyne</v>
          </cell>
          <cell r="C278" t="str">
            <v>MCI</v>
          </cell>
          <cell r="D278" t="str">
            <v>MF</v>
          </cell>
          <cell r="E278">
            <v>3</v>
          </cell>
          <cell r="F278">
            <v>6.5</v>
          </cell>
          <cell r="G278">
            <v>8</v>
          </cell>
          <cell r="H278">
            <v>181</v>
          </cell>
          <cell r="I278">
            <v>0</v>
          </cell>
          <cell r="J278">
            <v>15</v>
          </cell>
          <cell r="K278">
            <v>0</v>
          </cell>
          <cell r="L278">
            <v>8</v>
          </cell>
          <cell r="M278">
            <v>6</v>
          </cell>
          <cell r="N278">
            <v>0</v>
          </cell>
          <cell r="O278">
            <v>8</v>
          </cell>
          <cell r="P278">
            <v>0</v>
          </cell>
          <cell r="Q278">
            <v>0</v>
          </cell>
          <cell r="R278">
            <v>13</v>
          </cell>
          <cell r="S278">
            <v>0</v>
          </cell>
          <cell r="T278">
            <v>10</v>
          </cell>
          <cell r="U278">
            <v>7</v>
          </cell>
          <cell r="V278">
            <v>8</v>
          </cell>
          <cell r="W278">
            <v>2</v>
          </cell>
          <cell r="X278">
            <v>0</v>
          </cell>
          <cell r="Y278">
            <v>3</v>
          </cell>
          <cell r="Z278">
            <v>2</v>
          </cell>
          <cell r="AA278">
            <v>5</v>
          </cell>
          <cell r="AB278">
            <v>0</v>
          </cell>
          <cell r="AC278">
            <v>7</v>
          </cell>
          <cell r="AD278">
            <v>0</v>
          </cell>
          <cell r="AE278">
            <v>1</v>
          </cell>
          <cell r="AF278">
            <v>14</v>
          </cell>
          <cell r="AG278">
            <v>0</v>
          </cell>
          <cell r="AH278">
            <v>10</v>
          </cell>
          <cell r="AI278">
            <v>1</v>
          </cell>
          <cell r="AJ278">
            <v>9</v>
          </cell>
          <cell r="AK278">
            <v>0</v>
          </cell>
          <cell r="AL278">
            <v>10</v>
          </cell>
          <cell r="AM278">
            <v>8</v>
          </cell>
          <cell r="AN278">
            <v>5</v>
          </cell>
          <cell r="AO278">
            <v>0</v>
          </cell>
          <cell r="AP278">
            <v>15</v>
          </cell>
          <cell r="AQ278">
            <v>2</v>
          </cell>
          <cell r="AR278">
            <v>0</v>
          </cell>
          <cell r="AS278">
            <v>0</v>
          </cell>
          <cell r="AT278">
            <v>4</v>
          </cell>
          <cell r="AU278">
            <v>8</v>
          </cell>
          <cell r="AY278">
            <v>0</v>
          </cell>
          <cell r="AZ278" t="str">
            <v/>
          </cell>
        </row>
        <row r="279">
          <cell r="A279">
            <v>141746</v>
          </cell>
          <cell r="B279" t="str">
            <v>B Fernandes</v>
          </cell>
          <cell r="C279" t="str">
            <v>MUN</v>
          </cell>
          <cell r="D279" t="str">
            <v>MF</v>
          </cell>
          <cell r="E279">
            <v>3</v>
          </cell>
          <cell r="F279">
            <v>6.2</v>
          </cell>
          <cell r="G279">
            <v>16</v>
          </cell>
          <cell r="H279">
            <v>198</v>
          </cell>
          <cell r="I279">
            <v>0</v>
          </cell>
          <cell r="J279">
            <v>4</v>
          </cell>
          <cell r="K279">
            <v>0</v>
          </cell>
          <cell r="L279">
            <v>9</v>
          </cell>
          <cell r="M279">
            <v>3</v>
          </cell>
          <cell r="N279">
            <v>5</v>
          </cell>
          <cell r="O279">
            <v>0</v>
          </cell>
          <cell r="P279">
            <v>0</v>
          </cell>
          <cell r="Q279">
            <v>0</v>
          </cell>
          <cell r="R279">
            <v>1</v>
          </cell>
          <cell r="S279">
            <v>2</v>
          </cell>
          <cell r="T279">
            <v>13</v>
          </cell>
          <cell r="U279">
            <v>0</v>
          </cell>
          <cell r="V279">
            <v>3</v>
          </cell>
          <cell r="W279">
            <v>0</v>
          </cell>
          <cell r="X279">
            <v>5</v>
          </cell>
          <cell r="Y279">
            <v>10</v>
          </cell>
          <cell r="Z279">
            <v>7</v>
          </cell>
          <cell r="AA279">
            <v>7</v>
          </cell>
          <cell r="AB279">
            <v>9</v>
          </cell>
          <cell r="AC279">
            <v>12</v>
          </cell>
          <cell r="AD279">
            <v>9</v>
          </cell>
          <cell r="AE279">
            <v>4</v>
          </cell>
          <cell r="AF279">
            <v>3</v>
          </cell>
          <cell r="AG279">
            <v>8</v>
          </cell>
          <cell r="AH279">
            <v>5</v>
          </cell>
          <cell r="AI279">
            <v>2</v>
          </cell>
          <cell r="AJ279">
            <v>2</v>
          </cell>
          <cell r="AK279">
            <v>14</v>
          </cell>
          <cell r="AL279">
            <v>0</v>
          </cell>
          <cell r="AM279">
            <v>5</v>
          </cell>
          <cell r="AN279">
            <v>0</v>
          </cell>
          <cell r="AO279">
            <v>2</v>
          </cell>
          <cell r="AP279">
            <v>9</v>
          </cell>
          <cell r="AQ279">
            <v>11</v>
          </cell>
          <cell r="AR279">
            <v>8</v>
          </cell>
          <cell r="AS279">
            <v>3</v>
          </cell>
          <cell r="AT279">
            <v>7</v>
          </cell>
          <cell r="AU279">
            <v>16</v>
          </cell>
          <cell r="AY279">
            <v>0</v>
          </cell>
          <cell r="AZ279" t="str">
            <v/>
          </cell>
        </row>
        <row r="280">
          <cell r="A280">
            <v>172780</v>
          </cell>
          <cell r="B280" t="str">
            <v>J Maddison</v>
          </cell>
          <cell r="C280" t="str">
            <v>LEI</v>
          </cell>
          <cell r="D280" t="str">
            <v>MF</v>
          </cell>
          <cell r="E280">
            <v>3</v>
          </cell>
          <cell r="F280">
            <v>5.2</v>
          </cell>
          <cell r="G280">
            <v>3</v>
          </cell>
          <cell r="H280">
            <v>141</v>
          </cell>
          <cell r="I280">
            <v>0</v>
          </cell>
          <cell r="J280">
            <v>12</v>
          </cell>
          <cell r="K280">
            <v>6</v>
          </cell>
          <cell r="L280">
            <v>0</v>
          </cell>
          <cell r="M280">
            <v>2</v>
          </cell>
          <cell r="N280">
            <v>3</v>
          </cell>
          <cell r="O280">
            <v>9</v>
          </cell>
          <cell r="P280">
            <v>0</v>
          </cell>
          <cell r="Q280">
            <v>0</v>
          </cell>
          <cell r="R280">
            <v>16</v>
          </cell>
          <cell r="S280">
            <v>3</v>
          </cell>
          <cell r="T280">
            <v>0</v>
          </cell>
          <cell r="U280">
            <v>11</v>
          </cell>
          <cell r="V280">
            <v>8</v>
          </cell>
          <cell r="W280">
            <v>7</v>
          </cell>
          <cell r="X280">
            <v>0</v>
          </cell>
          <cell r="Y280">
            <v>0</v>
          </cell>
          <cell r="Z280">
            <v>0</v>
          </cell>
          <cell r="AA280">
            <v>0</v>
          </cell>
          <cell r="AB280">
            <v>1</v>
          </cell>
          <cell r="AC280">
            <v>2</v>
          </cell>
          <cell r="AD280">
            <v>7</v>
          </cell>
          <cell r="AE280">
            <v>9</v>
          </cell>
          <cell r="AF280">
            <v>0</v>
          </cell>
          <cell r="AG280">
            <v>3</v>
          </cell>
          <cell r="AH280">
            <v>1</v>
          </cell>
          <cell r="AI280">
            <v>2</v>
          </cell>
          <cell r="AJ280">
            <v>4</v>
          </cell>
          <cell r="AK280">
            <v>0</v>
          </cell>
          <cell r="AL280">
            <v>3</v>
          </cell>
          <cell r="AM280">
            <v>5</v>
          </cell>
          <cell r="AN280">
            <v>3</v>
          </cell>
          <cell r="AO280">
            <v>0</v>
          </cell>
          <cell r="AP280">
            <v>6</v>
          </cell>
          <cell r="AQ280">
            <v>3</v>
          </cell>
          <cell r="AR280">
            <v>9</v>
          </cell>
          <cell r="AS280">
            <v>2</v>
          </cell>
          <cell r="AT280">
            <v>1</v>
          </cell>
          <cell r="AU280">
            <v>3</v>
          </cell>
          <cell r="AY280">
            <v>0</v>
          </cell>
          <cell r="AZ280" t="str">
            <v/>
          </cell>
        </row>
        <row r="281">
          <cell r="A281">
            <v>178186</v>
          </cell>
          <cell r="B281" t="str">
            <v>J Bowen</v>
          </cell>
          <cell r="C281" t="str">
            <v>WHU</v>
          </cell>
          <cell r="D281" t="str">
            <v>MF</v>
          </cell>
          <cell r="E281">
            <v>3</v>
          </cell>
          <cell r="F281">
            <v>5.2</v>
          </cell>
          <cell r="G281">
            <v>1</v>
          </cell>
          <cell r="H281">
            <v>150</v>
          </cell>
          <cell r="I281">
            <v>0</v>
          </cell>
          <cell r="J281">
            <v>2</v>
          </cell>
          <cell r="K281">
            <v>2</v>
          </cell>
          <cell r="L281">
            <v>3</v>
          </cell>
          <cell r="M281">
            <v>7</v>
          </cell>
          <cell r="N281">
            <v>0</v>
          </cell>
          <cell r="O281">
            <v>0</v>
          </cell>
          <cell r="P281">
            <v>3</v>
          </cell>
          <cell r="Q281">
            <v>11</v>
          </cell>
          <cell r="R281">
            <v>0</v>
          </cell>
          <cell r="S281">
            <v>7</v>
          </cell>
          <cell r="T281">
            <v>4</v>
          </cell>
          <cell r="U281">
            <v>3</v>
          </cell>
          <cell r="V281">
            <v>2</v>
          </cell>
          <cell r="W281">
            <v>4</v>
          </cell>
          <cell r="X281">
            <v>0</v>
          </cell>
          <cell r="Y281">
            <v>6</v>
          </cell>
          <cell r="Z281">
            <v>7</v>
          </cell>
          <cell r="AA281">
            <v>2</v>
          </cell>
          <cell r="AB281">
            <v>13</v>
          </cell>
          <cell r="AC281">
            <v>0</v>
          </cell>
          <cell r="AD281">
            <v>12</v>
          </cell>
          <cell r="AE281">
            <v>5</v>
          </cell>
          <cell r="AF281">
            <v>0</v>
          </cell>
          <cell r="AG281">
            <v>7</v>
          </cell>
          <cell r="AH281">
            <v>2</v>
          </cell>
          <cell r="AI281">
            <v>0</v>
          </cell>
          <cell r="AJ281">
            <v>2</v>
          </cell>
          <cell r="AK281">
            <v>0</v>
          </cell>
          <cell r="AL281">
            <v>0</v>
          </cell>
          <cell r="AM281">
            <v>14</v>
          </cell>
          <cell r="AN281">
            <v>0</v>
          </cell>
          <cell r="AO281">
            <v>7</v>
          </cell>
          <cell r="AP281">
            <v>9</v>
          </cell>
          <cell r="AQ281">
            <v>2</v>
          </cell>
          <cell r="AR281">
            <v>2</v>
          </cell>
          <cell r="AS281">
            <v>1</v>
          </cell>
          <cell r="AT281">
            <v>10</v>
          </cell>
          <cell r="AU281">
            <v>1</v>
          </cell>
          <cell r="AY281">
            <v>0</v>
          </cell>
          <cell r="AZ281" t="str">
            <v/>
          </cell>
        </row>
        <row r="282">
          <cell r="A282">
            <v>184341</v>
          </cell>
          <cell r="B282" t="str">
            <v>M Mount</v>
          </cell>
          <cell r="C282" t="str">
            <v>CHE</v>
          </cell>
          <cell r="D282" t="str">
            <v>MF</v>
          </cell>
          <cell r="E282">
            <v>3</v>
          </cell>
          <cell r="F282">
            <v>5.0999999999999996</v>
          </cell>
          <cell r="G282">
            <v>0</v>
          </cell>
          <cell r="H282">
            <v>79</v>
          </cell>
          <cell r="I282">
            <v>2</v>
          </cell>
          <cell r="J282">
            <v>0</v>
          </cell>
          <cell r="K282">
            <v>5</v>
          </cell>
          <cell r="L282">
            <v>6</v>
          </cell>
          <cell r="M282">
            <v>7</v>
          </cell>
          <cell r="N282">
            <v>0</v>
          </cell>
          <cell r="O282">
            <v>0</v>
          </cell>
          <cell r="P282">
            <v>0</v>
          </cell>
          <cell r="Q282">
            <v>1</v>
          </cell>
          <cell r="R282">
            <v>8</v>
          </cell>
          <cell r="S282">
            <v>0</v>
          </cell>
          <cell r="T282">
            <v>16</v>
          </cell>
          <cell r="U282">
            <v>2</v>
          </cell>
          <cell r="V282">
            <v>0</v>
          </cell>
          <cell r="W282">
            <v>5</v>
          </cell>
          <cell r="X282">
            <v>0</v>
          </cell>
          <cell r="Y282">
            <v>8</v>
          </cell>
          <cell r="Z282">
            <v>2</v>
          </cell>
          <cell r="AA282">
            <v>6</v>
          </cell>
          <cell r="AB282">
            <v>4</v>
          </cell>
          <cell r="AC282">
            <v>0</v>
          </cell>
          <cell r="AD282">
            <v>2</v>
          </cell>
          <cell r="AE282">
            <v>1</v>
          </cell>
          <cell r="AF282">
            <v>2</v>
          </cell>
          <cell r="AG282">
            <v>0</v>
          </cell>
          <cell r="AH282">
            <v>1</v>
          </cell>
          <cell r="AI282">
            <v>0</v>
          </cell>
          <cell r="AJ282">
            <v>0</v>
          </cell>
          <cell r="AK282">
            <v>0</v>
          </cell>
          <cell r="AL282">
            <v>0</v>
          </cell>
          <cell r="AM282">
            <v>0</v>
          </cell>
          <cell r="AN282">
            <v>1</v>
          </cell>
          <cell r="AO282">
            <v>0</v>
          </cell>
          <cell r="AP282">
            <v>0</v>
          </cell>
          <cell r="AQ282">
            <v>0</v>
          </cell>
          <cell r="AR282">
            <v>0</v>
          </cell>
          <cell r="AS282">
            <v>0</v>
          </cell>
          <cell r="AT282">
            <v>0</v>
          </cell>
          <cell r="AU282">
            <v>0</v>
          </cell>
          <cell r="AY282">
            <v>0</v>
          </cell>
          <cell r="AZ282" t="str">
            <v/>
          </cell>
        </row>
        <row r="283">
          <cell r="A283">
            <v>223340</v>
          </cell>
          <cell r="B283" t="str">
            <v>B Saka</v>
          </cell>
          <cell r="C283" t="str">
            <v>ARS</v>
          </cell>
          <cell r="D283" t="str">
            <v>MF</v>
          </cell>
          <cell r="E283">
            <v>3</v>
          </cell>
          <cell r="F283">
            <v>5.0999999999999996</v>
          </cell>
          <cell r="G283">
            <v>8</v>
          </cell>
          <cell r="H283">
            <v>201</v>
          </cell>
          <cell r="I283">
            <v>6</v>
          </cell>
          <cell r="J283">
            <v>2</v>
          </cell>
          <cell r="K283">
            <v>2</v>
          </cell>
          <cell r="L283">
            <v>5</v>
          </cell>
          <cell r="M283">
            <v>5</v>
          </cell>
          <cell r="N283">
            <v>7</v>
          </cell>
          <cell r="O283">
            <v>0</v>
          </cell>
          <cell r="P283">
            <v>9</v>
          </cell>
          <cell r="Q283">
            <v>2</v>
          </cell>
          <cell r="R283">
            <v>0</v>
          </cell>
          <cell r="S283">
            <v>12</v>
          </cell>
          <cell r="T283">
            <v>7</v>
          </cell>
          <cell r="U283">
            <v>2</v>
          </cell>
          <cell r="V283">
            <v>5</v>
          </cell>
          <cell r="W283">
            <v>7</v>
          </cell>
          <cell r="X283">
            <v>0</v>
          </cell>
          <cell r="Y283">
            <v>16</v>
          </cell>
          <cell r="Z283">
            <v>2</v>
          </cell>
          <cell r="AA283">
            <v>2</v>
          </cell>
          <cell r="AB283">
            <v>5</v>
          </cell>
          <cell r="AC283">
            <v>9</v>
          </cell>
          <cell r="AD283">
            <v>2</v>
          </cell>
          <cell r="AE283">
            <v>5</v>
          </cell>
          <cell r="AF283">
            <v>16</v>
          </cell>
          <cell r="AG283">
            <v>3</v>
          </cell>
          <cell r="AH283">
            <v>13</v>
          </cell>
          <cell r="AI283">
            <v>0</v>
          </cell>
          <cell r="AJ283">
            <v>3</v>
          </cell>
          <cell r="AK283">
            <v>15</v>
          </cell>
          <cell r="AL283">
            <v>1</v>
          </cell>
          <cell r="AM283">
            <v>0</v>
          </cell>
          <cell r="AN283">
            <v>2</v>
          </cell>
          <cell r="AO283">
            <v>12</v>
          </cell>
          <cell r="AP283">
            <v>2</v>
          </cell>
          <cell r="AQ283">
            <v>3</v>
          </cell>
          <cell r="AR283">
            <v>5</v>
          </cell>
          <cell r="AS283">
            <v>6</v>
          </cell>
          <cell r="AT283">
            <v>0</v>
          </cell>
          <cell r="AU283">
            <v>8</v>
          </cell>
          <cell r="AY283">
            <v>0</v>
          </cell>
          <cell r="AZ283" t="str">
            <v/>
          </cell>
        </row>
        <row r="284">
          <cell r="A284">
            <v>209243</v>
          </cell>
          <cell r="B284" t="str">
            <v>J Sancho</v>
          </cell>
          <cell r="C284" t="str">
            <v>MUN</v>
          </cell>
          <cell r="D284" t="str">
            <v>MF</v>
          </cell>
          <cell r="E284">
            <v>3</v>
          </cell>
          <cell r="F284">
            <v>5</v>
          </cell>
          <cell r="G284">
            <v>9</v>
          </cell>
          <cell r="H284">
            <v>97</v>
          </cell>
          <cell r="I284">
            <v>0</v>
          </cell>
          <cell r="J284">
            <v>4</v>
          </cell>
          <cell r="K284">
            <v>0</v>
          </cell>
          <cell r="L284">
            <v>9</v>
          </cell>
          <cell r="M284">
            <v>7</v>
          </cell>
          <cell r="N284">
            <v>2</v>
          </cell>
          <cell r="O284">
            <v>0</v>
          </cell>
          <cell r="P284">
            <v>0</v>
          </cell>
          <cell r="Q284">
            <v>0</v>
          </cell>
          <cell r="R284">
            <v>2</v>
          </cell>
          <cell r="S284">
            <v>0</v>
          </cell>
          <cell r="T284">
            <v>9</v>
          </cell>
          <cell r="U284">
            <v>0</v>
          </cell>
          <cell r="V284">
            <v>0</v>
          </cell>
          <cell r="W284">
            <v>0</v>
          </cell>
          <cell r="X284">
            <v>0</v>
          </cell>
          <cell r="Y284">
            <v>0</v>
          </cell>
          <cell r="Z284">
            <v>0</v>
          </cell>
          <cell r="AA284">
            <v>0</v>
          </cell>
          <cell r="AB284">
            <v>0</v>
          </cell>
          <cell r="AC284">
            <v>0</v>
          </cell>
          <cell r="AD284">
            <v>0</v>
          </cell>
          <cell r="AE284">
            <v>6</v>
          </cell>
          <cell r="AF284">
            <v>2</v>
          </cell>
          <cell r="AG284">
            <v>6</v>
          </cell>
          <cell r="AH284">
            <v>0</v>
          </cell>
          <cell r="AI284">
            <v>0</v>
          </cell>
          <cell r="AJ284">
            <v>3</v>
          </cell>
          <cell r="AK284">
            <v>6</v>
          </cell>
          <cell r="AL284">
            <v>0</v>
          </cell>
          <cell r="AM284">
            <v>8</v>
          </cell>
          <cell r="AN284">
            <v>0</v>
          </cell>
          <cell r="AO284">
            <v>2</v>
          </cell>
          <cell r="AP284">
            <v>8</v>
          </cell>
          <cell r="AQ284">
            <v>4</v>
          </cell>
          <cell r="AR284">
            <v>3</v>
          </cell>
          <cell r="AS284">
            <v>2</v>
          </cell>
          <cell r="AT284">
            <v>5</v>
          </cell>
          <cell r="AU284">
            <v>9</v>
          </cell>
          <cell r="AY284">
            <v>0</v>
          </cell>
          <cell r="AZ284" t="str">
            <v/>
          </cell>
        </row>
        <row r="285">
          <cell r="A285">
            <v>209244</v>
          </cell>
          <cell r="B285" t="str">
            <v>P Foden</v>
          </cell>
          <cell r="C285" t="str">
            <v>MCI</v>
          </cell>
          <cell r="D285" t="str">
            <v>MF</v>
          </cell>
          <cell r="E285">
            <v>3</v>
          </cell>
          <cell r="F285">
            <v>5</v>
          </cell>
          <cell r="G285">
            <v>3</v>
          </cell>
          <cell r="H285">
            <v>165</v>
          </cell>
          <cell r="I285">
            <v>0</v>
          </cell>
          <cell r="J285">
            <v>12</v>
          </cell>
          <cell r="K285">
            <v>0</v>
          </cell>
          <cell r="L285">
            <v>7</v>
          </cell>
          <cell r="M285">
            <v>8</v>
          </cell>
          <cell r="N285">
            <v>0</v>
          </cell>
          <cell r="O285">
            <v>7</v>
          </cell>
          <cell r="P285">
            <v>0</v>
          </cell>
          <cell r="Q285">
            <v>0</v>
          </cell>
          <cell r="R285">
            <v>27</v>
          </cell>
          <cell r="S285">
            <v>0</v>
          </cell>
          <cell r="T285">
            <v>3</v>
          </cell>
          <cell r="U285">
            <v>1</v>
          </cell>
          <cell r="V285">
            <v>1</v>
          </cell>
          <cell r="W285">
            <v>7</v>
          </cell>
          <cell r="X285">
            <v>0</v>
          </cell>
          <cell r="Y285">
            <v>2</v>
          </cell>
          <cell r="Z285">
            <v>2</v>
          </cell>
          <cell r="AA285">
            <v>15</v>
          </cell>
          <cell r="AB285">
            <v>0</v>
          </cell>
          <cell r="AC285">
            <v>0</v>
          </cell>
          <cell r="AD285">
            <v>0</v>
          </cell>
          <cell r="AE285">
            <v>0</v>
          </cell>
          <cell r="AF285">
            <v>4</v>
          </cell>
          <cell r="AG285">
            <v>10</v>
          </cell>
          <cell r="AH285">
            <v>18</v>
          </cell>
          <cell r="AI285">
            <v>2</v>
          </cell>
          <cell r="AJ285">
            <v>8</v>
          </cell>
          <cell r="AK285">
            <v>0</v>
          </cell>
          <cell r="AL285">
            <v>0</v>
          </cell>
          <cell r="AM285">
            <v>0</v>
          </cell>
          <cell r="AN285">
            <v>0</v>
          </cell>
          <cell r="AO285">
            <v>1</v>
          </cell>
          <cell r="AP285">
            <v>4</v>
          </cell>
          <cell r="AQ285">
            <v>9</v>
          </cell>
          <cell r="AR285">
            <v>0</v>
          </cell>
          <cell r="AS285">
            <v>5</v>
          </cell>
          <cell r="AT285">
            <v>9</v>
          </cell>
          <cell r="AU285">
            <v>3</v>
          </cell>
          <cell r="AY285">
            <v>0</v>
          </cell>
          <cell r="AZ285" t="str">
            <v/>
          </cell>
        </row>
        <row r="286">
          <cell r="A286">
            <v>165809</v>
          </cell>
          <cell r="B286" t="str">
            <v>B Silva</v>
          </cell>
          <cell r="C286" t="str">
            <v>MCI</v>
          </cell>
          <cell r="D286" t="str">
            <v>MF</v>
          </cell>
          <cell r="E286">
            <v>3</v>
          </cell>
          <cell r="F286">
            <v>4.9000000000000004</v>
          </cell>
          <cell r="G286">
            <v>3</v>
          </cell>
          <cell r="H286">
            <v>122</v>
          </cell>
          <cell r="I286">
            <v>0</v>
          </cell>
          <cell r="J286">
            <v>3</v>
          </cell>
          <cell r="K286">
            <v>0</v>
          </cell>
          <cell r="L286">
            <v>19</v>
          </cell>
          <cell r="M286">
            <v>8</v>
          </cell>
          <cell r="N286">
            <v>0</v>
          </cell>
          <cell r="O286">
            <v>5</v>
          </cell>
          <cell r="P286">
            <v>0</v>
          </cell>
          <cell r="Q286">
            <v>0</v>
          </cell>
          <cell r="R286">
            <v>8</v>
          </cell>
          <cell r="S286">
            <v>0</v>
          </cell>
          <cell r="T286">
            <v>12</v>
          </cell>
          <cell r="U286">
            <v>2</v>
          </cell>
          <cell r="V286">
            <v>2</v>
          </cell>
          <cell r="W286">
            <v>3</v>
          </cell>
          <cell r="X286">
            <v>0</v>
          </cell>
          <cell r="Y286">
            <v>2</v>
          </cell>
          <cell r="Z286">
            <v>2</v>
          </cell>
          <cell r="AA286">
            <v>5</v>
          </cell>
          <cell r="AB286">
            <v>1</v>
          </cell>
          <cell r="AC286">
            <v>2</v>
          </cell>
          <cell r="AD286">
            <v>0</v>
          </cell>
          <cell r="AE286">
            <v>4</v>
          </cell>
          <cell r="AF286">
            <v>14</v>
          </cell>
          <cell r="AG286">
            <v>0</v>
          </cell>
          <cell r="AH286">
            <v>8</v>
          </cell>
          <cell r="AI286">
            <v>2</v>
          </cell>
          <cell r="AJ286">
            <v>0</v>
          </cell>
          <cell r="AK286">
            <v>0</v>
          </cell>
          <cell r="AL286">
            <v>1</v>
          </cell>
          <cell r="AM286">
            <v>1</v>
          </cell>
          <cell r="AN286">
            <v>1</v>
          </cell>
          <cell r="AO286">
            <v>6</v>
          </cell>
          <cell r="AP286">
            <v>2</v>
          </cell>
          <cell r="AQ286">
            <v>4</v>
          </cell>
          <cell r="AR286">
            <v>0</v>
          </cell>
          <cell r="AS286">
            <v>1</v>
          </cell>
          <cell r="AT286">
            <v>1</v>
          </cell>
          <cell r="AU286">
            <v>3</v>
          </cell>
          <cell r="AY286">
            <v>0</v>
          </cell>
          <cell r="AZ286" t="str">
            <v/>
          </cell>
        </row>
        <row r="287">
          <cell r="A287">
            <v>114283</v>
          </cell>
          <cell r="B287" t="str">
            <v>J Grealish</v>
          </cell>
          <cell r="C287" t="str">
            <v>MCI</v>
          </cell>
          <cell r="D287" t="str">
            <v>MF</v>
          </cell>
          <cell r="E287">
            <v>3</v>
          </cell>
          <cell r="F287">
            <v>4.8</v>
          </cell>
          <cell r="G287">
            <v>3</v>
          </cell>
          <cell r="H287">
            <v>128</v>
          </cell>
          <cell r="I287">
            <v>0</v>
          </cell>
          <cell r="J287">
            <v>3</v>
          </cell>
          <cell r="K287">
            <v>0</v>
          </cell>
          <cell r="L287">
            <v>0</v>
          </cell>
          <cell r="M287">
            <v>0</v>
          </cell>
          <cell r="N287">
            <v>0</v>
          </cell>
          <cell r="O287">
            <v>8</v>
          </cell>
          <cell r="P287">
            <v>0</v>
          </cell>
          <cell r="Q287">
            <v>0</v>
          </cell>
          <cell r="R287">
            <v>3</v>
          </cell>
          <cell r="S287">
            <v>0</v>
          </cell>
          <cell r="T287">
            <v>2</v>
          </cell>
          <cell r="U287">
            <v>6</v>
          </cell>
          <cell r="V287">
            <v>2</v>
          </cell>
          <cell r="W287">
            <v>0</v>
          </cell>
          <cell r="X287">
            <v>0</v>
          </cell>
          <cell r="Y287">
            <v>10</v>
          </cell>
          <cell r="Z287">
            <v>4</v>
          </cell>
          <cell r="AA287">
            <v>6</v>
          </cell>
          <cell r="AB287">
            <v>2</v>
          </cell>
          <cell r="AC287">
            <v>8</v>
          </cell>
          <cell r="AD287">
            <v>0</v>
          </cell>
          <cell r="AE287">
            <v>3</v>
          </cell>
          <cell r="AF287">
            <v>16</v>
          </cell>
          <cell r="AG287">
            <v>3</v>
          </cell>
          <cell r="AH287">
            <v>7</v>
          </cell>
          <cell r="AI287">
            <v>2</v>
          </cell>
          <cell r="AJ287">
            <v>1</v>
          </cell>
          <cell r="AK287">
            <v>0</v>
          </cell>
          <cell r="AL287">
            <v>10</v>
          </cell>
          <cell r="AM287">
            <v>10</v>
          </cell>
          <cell r="AN287">
            <v>6</v>
          </cell>
          <cell r="AO287">
            <v>5</v>
          </cell>
          <cell r="AP287">
            <v>1</v>
          </cell>
          <cell r="AQ287">
            <v>6</v>
          </cell>
          <cell r="AR287">
            <v>0</v>
          </cell>
          <cell r="AS287">
            <v>1</v>
          </cell>
          <cell r="AT287">
            <v>0</v>
          </cell>
          <cell r="AU287">
            <v>3</v>
          </cell>
          <cell r="AY287">
            <v>0</v>
          </cell>
          <cell r="AZ287" t="str">
            <v/>
          </cell>
        </row>
        <row r="288">
          <cell r="A288">
            <v>59859</v>
          </cell>
          <cell r="B288" t="str">
            <v>I Gündogan</v>
          </cell>
          <cell r="C288" t="str">
            <v>MCI</v>
          </cell>
          <cell r="D288" t="str">
            <v>MF</v>
          </cell>
          <cell r="E288">
            <v>3</v>
          </cell>
          <cell r="F288">
            <v>4.7</v>
          </cell>
          <cell r="G288">
            <v>12</v>
          </cell>
          <cell r="H288">
            <v>138</v>
          </cell>
          <cell r="I288">
            <v>0</v>
          </cell>
          <cell r="J288">
            <v>10</v>
          </cell>
          <cell r="K288">
            <v>0</v>
          </cell>
          <cell r="L288">
            <v>11</v>
          </cell>
          <cell r="M288">
            <v>4</v>
          </cell>
          <cell r="N288">
            <v>0</v>
          </cell>
          <cell r="O288">
            <v>1</v>
          </cell>
          <cell r="P288">
            <v>0</v>
          </cell>
          <cell r="Q288">
            <v>0</v>
          </cell>
          <cell r="R288">
            <v>2</v>
          </cell>
          <cell r="S288">
            <v>0</v>
          </cell>
          <cell r="T288">
            <v>2</v>
          </cell>
          <cell r="U288">
            <v>2</v>
          </cell>
          <cell r="V288">
            <v>6</v>
          </cell>
          <cell r="W288">
            <v>2</v>
          </cell>
          <cell r="X288">
            <v>0</v>
          </cell>
          <cell r="Y288">
            <v>4</v>
          </cell>
          <cell r="Z288">
            <v>4</v>
          </cell>
          <cell r="AA288">
            <v>0</v>
          </cell>
          <cell r="AB288">
            <v>2</v>
          </cell>
          <cell r="AC288">
            <v>7</v>
          </cell>
          <cell r="AD288">
            <v>0</v>
          </cell>
          <cell r="AE288">
            <v>1</v>
          </cell>
          <cell r="AF288">
            <v>15</v>
          </cell>
          <cell r="AG288">
            <v>2</v>
          </cell>
          <cell r="AH288">
            <v>2</v>
          </cell>
          <cell r="AI288">
            <v>5</v>
          </cell>
          <cell r="AJ288">
            <v>0</v>
          </cell>
          <cell r="AK288">
            <v>0</v>
          </cell>
          <cell r="AL288">
            <v>7</v>
          </cell>
          <cell r="AM288">
            <v>3</v>
          </cell>
          <cell r="AN288">
            <v>0</v>
          </cell>
          <cell r="AO288">
            <v>2</v>
          </cell>
          <cell r="AP288">
            <v>2</v>
          </cell>
          <cell r="AQ288">
            <v>12</v>
          </cell>
          <cell r="AR288">
            <v>0</v>
          </cell>
          <cell r="AS288">
            <v>15</v>
          </cell>
          <cell r="AT288">
            <v>3</v>
          </cell>
          <cell r="AU288">
            <v>12</v>
          </cell>
          <cell r="AY288">
            <v>0</v>
          </cell>
          <cell r="AZ288" t="str">
            <v/>
          </cell>
        </row>
        <row r="289">
          <cell r="A289">
            <v>176413</v>
          </cell>
          <cell r="B289" t="str">
            <v>C Pulisic</v>
          </cell>
          <cell r="C289" t="str">
            <v>CHE</v>
          </cell>
          <cell r="D289" t="str">
            <v>MF</v>
          </cell>
          <cell r="E289">
            <v>3</v>
          </cell>
          <cell r="F289">
            <v>4.5999999999999996</v>
          </cell>
          <cell r="G289">
            <v>1</v>
          </cell>
          <cell r="H289">
            <v>42</v>
          </cell>
          <cell r="I289">
            <v>2</v>
          </cell>
          <cell r="J289">
            <v>0</v>
          </cell>
          <cell r="K289">
            <v>1</v>
          </cell>
          <cell r="L289">
            <v>2</v>
          </cell>
          <cell r="M289">
            <v>3</v>
          </cell>
          <cell r="N289">
            <v>0</v>
          </cell>
          <cell r="O289">
            <v>0</v>
          </cell>
          <cell r="P289">
            <v>0</v>
          </cell>
          <cell r="Q289">
            <v>4</v>
          </cell>
          <cell r="R289">
            <v>7</v>
          </cell>
          <cell r="S289">
            <v>0</v>
          </cell>
          <cell r="T289">
            <v>2</v>
          </cell>
          <cell r="U289">
            <v>3</v>
          </cell>
          <cell r="V289">
            <v>0</v>
          </cell>
          <cell r="W289">
            <v>2</v>
          </cell>
          <cell r="X289">
            <v>0</v>
          </cell>
          <cell r="Y289">
            <v>2</v>
          </cell>
          <cell r="Z289">
            <v>4</v>
          </cell>
          <cell r="AA289">
            <v>0</v>
          </cell>
          <cell r="AB289">
            <v>0</v>
          </cell>
          <cell r="AC289">
            <v>0</v>
          </cell>
          <cell r="AD289">
            <v>0</v>
          </cell>
          <cell r="AE289">
            <v>0</v>
          </cell>
          <cell r="AF289">
            <v>0</v>
          </cell>
          <cell r="AG289">
            <v>0</v>
          </cell>
          <cell r="AH289">
            <v>0</v>
          </cell>
          <cell r="AI289">
            <v>1</v>
          </cell>
          <cell r="AJ289">
            <v>2</v>
          </cell>
          <cell r="AK289">
            <v>0</v>
          </cell>
          <cell r="AL289">
            <v>1</v>
          </cell>
          <cell r="AM289">
            <v>1</v>
          </cell>
          <cell r="AN289">
            <v>2</v>
          </cell>
          <cell r="AO289">
            <v>0</v>
          </cell>
          <cell r="AP289">
            <v>0</v>
          </cell>
          <cell r="AQ289">
            <v>0</v>
          </cell>
          <cell r="AR289">
            <v>0</v>
          </cell>
          <cell r="AS289">
            <v>0</v>
          </cell>
          <cell r="AT289">
            <v>2</v>
          </cell>
          <cell r="AU289">
            <v>1</v>
          </cell>
          <cell r="AY289">
            <v>0</v>
          </cell>
          <cell r="AZ289" t="str">
            <v/>
          </cell>
        </row>
        <row r="290">
          <cell r="A290">
            <v>84583</v>
          </cell>
          <cell r="B290" t="str">
            <v>P Coutinho</v>
          </cell>
          <cell r="C290" t="str">
            <v>AVA</v>
          </cell>
          <cell r="D290" t="str">
            <v>MF</v>
          </cell>
          <cell r="E290">
            <v>3</v>
          </cell>
          <cell r="F290">
            <v>4.5</v>
          </cell>
          <cell r="G290">
            <v>0</v>
          </cell>
          <cell r="H290">
            <v>35</v>
          </cell>
          <cell r="I290">
            <v>2</v>
          </cell>
          <cell r="J290">
            <v>1</v>
          </cell>
          <cell r="K290">
            <v>1</v>
          </cell>
          <cell r="L290">
            <v>0</v>
          </cell>
          <cell r="M290">
            <v>4</v>
          </cell>
          <cell r="N290">
            <v>0</v>
          </cell>
          <cell r="O290">
            <v>1</v>
          </cell>
          <cell r="P290">
            <v>0</v>
          </cell>
          <cell r="Q290">
            <v>0</v>
          </cell>
          <cell r="R290">
            <v>2</v>
          </cell>
          <cell r="S290">
            <v>3</v>
          </cell>
          <cell r="T290">
            <v>1</v>
          </cell>
          <cell r="U290">
            <v>2</v>
          </cell>
          <cell r="V290">
            <v>0</v>
          </cell>
          <cell r="W290">
            <v>0</v>
          </cell>
          <cell r="X290">
            <v>0</v>
          </cell>
          <cell r="Y290">
            <v>1</v>
          </cell>
          <cell r="Z290">
            <v>2</v>
          </cell>
          <cell r="AA290">
            <v>3</v>
          </cell>
          <cell r="AB290">
            <v>1</v>
          </cell>
          <cell r="AC290">
            <v>0</v>
          </cell>
          <cell r="AD290">
            <v>1</v>
          </cell>
          <cell r="AE290">
            <v>0</v>
          </cell>
          <cell r="AF290">
            <v>10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Y290">
            <v>0</v>
          </cell>
          <cell r="AZ290" t="str">
            <v/>
          </cell>
        </row>
        <row r="291">
          <cell r="A291">
            <v>101178</v>
          </cell>
          <cell r="B291" t="str">
            <v>J Ward-Prowse</v>
          </cell>
          <cell r="C291" t="str">
            <v>SOU</v>
          </cell>
          <cell r="D291" t="str">
            <v>MF</v>
          </cell>
          <cell r="E291">
            <v>3</v>
          </cell>
          <cell r="F291">
            <v>4.5</v>
          </cell>
          <cell r="G291">
            <v>8</v>
          </cell>
          <cell r="H291">
            <v>155</v>
          </cell>
          <cell r="I291">
            <v>8</v>
          </cell>
          <cell r="J291">
            <v>4</v>
          </cell>
          <cell r="K291">
            <v>6</v>
          </cell>
          <cell r="L291">
            <v>2</v>
          </cell>
          <cell r="M291">
            <v>4</v>
          </cell>
          <cell r="N291">
            <v>0</v>
          </cell>
          <cell r="O291">
            <v>2</v>
          </cell>
          <cell r="P291">
            <v>0</v>
          </cell>
          <cell r="Q291">
            <v>3</v>
          </cell>
          <cell r="R291">
            <v>3</v>
          </cell>
          <cell r="S291">
            <v>0</v>
          </cell>
          <cell r="T291">
            <v>5</v>
          </cell>
          <cell r="U291">
            <v>4</v>
          </cell>
          <cell r="V291">
            <v>0</v>
          </cell>
          <cell r="W291">
            <v>8</v>
          </cell>
          <cell r="X291">
            <v>0</v>
          </cell>
          <cell r="Y291">
            <v>11</v>
          </cell>
          <cell r="Z291">
            <v>8</v>
          </cell>
          <cell r="AA291">
            <v>12</v>
          </cell>
          <cell r="AB291">
            <v>3</v>
          </cell>
          <cell r="AC291">
            <v>0</v>
          </cell>
          <cell r="AD291">
            <v>2</v>
          </cell>
          <cell r="AE291">
            <v>1</v>
          </cell>
          <cell r="AF291">
            <v>8</v>
          </cell>
          <cell r="AG291">
            <v>2</v>
          </cell>
          <cell r="AH291">
            <v>4</v>
          </cell>
          <cell r="AI291">
            <v>0</v>
          </cell>
          <cell r="AJ291">
            <v>14</v>
          </cell>
          <cell r="AK291">
            <v>0</v>
          </cell>
          <cell r="AL291">
            <v>0</v>
          </cell>
          <cell r="AM291">
            <v>5</v>
          </cell>
          <cell r="AN291">
            <v>3</v>
          </cell>
          <cell r="AO291">
            <v>3</v>
          </cell>
          <cell r="AP291">
            <v>2</v>
          </cell>
          <cell r="AQ291">
            <v>2</v>
          </cell>
          <cell r="AR291">
            <v>13</v>
          </cell>
          <cell r="AS291">
            <v>0</v>
          </cell>
          <cell r="AT291">
            <v>5</v>
          </cell>
          <cell r="AU291">
            <v>8</v>
          </cell>
          <cell r="AY291">
            <v>0</v>
          </cell>
          <cell r="AZ291" t="str">
            <v/>
          </cell>
        </row>
        <row r="292">
          <cell r="A292">
            <v>219961</v>
          </cell>
          <cell r="B292" t="str">
            <v>Raphinha*</v>
          </cell>
          <cell r="C292" t="str">
            <v>LEE</v>
          </cell>
          <cell r="D292" t="str">
            <v>MF</v>
          </cell>
          <cell r="E292">
            <v>3</v>
          </cell>
          <cell r="F292">
            <v>4.5</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Y292">
            <v>0</v>
          </cell>
          <cell r="AZ292" t="str">
            <v/>
          </cell>
        </row>
        <row r="293">
          <cell r="A293">
            <v>124183</v>
          </cell>
          <cell r="B293" t="str">
            <v>H Ziyech</v>
          </cell>
          <cell r="C293" t="str">
            <v>CHE</v>
          </cell>
          <cell r="D293" t="str">
            <v>MF</v>
          </cell>
          <cell r="E293">
            <v>3</v>
          </cell>
          <cell r="F293">
            <v>4.4000000000000004</v>
          </cell>
          <cell r="G293">
            <v>0</v>
          </cell>
          <cell r="H293">
            <v>43</v>
          </cell>
          <cell r="I293">
            <v>0</v>
          </cell>
          <cell r="J293">
            <v>0</v>
          </cell>
          <cell r="K293">
            <v>0</v>
          </cell>
          <cell r="L293">
            <v>1</v>
          </cell>
          <cell r="M293">
            <v>3</v>
          </cell>
          <cell r="N293">
            <v>0</v>
          </cell>
          <cell r="O293">
            <v>0</v>
          </cell>
          <cell r="P293">
            <v>0</v>
          </cell>
          <cell r="Q293">
            <v>0</v>
          </cell>
          <cell r="R293">
            <v>1</v>
          </cell>
          <cell r="S293">
            <v>0</v>
          </cell>
          <cell r="T293">
            <v>0</v>
          </cell>
          <cell r="U293">
            <v>1</v>
          </cell>
          <cell r="V293">
            <v>0</v>
          </cell>
          <cell r="W293">
            <v>3</v>
          </cell>
          <cell r="X293">
            <v>0</v>
          </cell>
          <cell r="Y293">
            <v>0</v>
          </cell>
          <cell r="Z293">
            <v>4</v>
          </cell>
          <cell r="AA293">
            <v>4</v>
          </cell>
          <cell r="AB293">
            <v>9</v>
          </cell>
          <cell r="AC293">
            <v>0</v>
          </cell>
          <cell r="AD293">
            <v>3</v>
          </cell>
          <cell r="AE293">
            <v>1</v>
          </cell>
          <cell r="AF293">
            <v>0</v>
          </cell>
          <cell r="AG293">
            <v>0</v>
          </cell>
          <cell r="AH293">
            <v>1</v>
          </cell>
          <cell r="AI293">
            <v>0</v>
          </cell>
          <cell r="AJ293">
            <v>0</v>
          </cell>
          <cell r="AK293">
            <v>0</v>
          </cell>
          <cell r="AL293">
            <v>0</v>
          </cell>
          <cell r="AM293">
            <v>0</v>
          </cell>
          <cell r="AN293">
            <v>1</v>
          </cell>
          <cell r="AO293">
            <v>0</v>
          </cell>
          <cell r="AP293">
            <v>0</v>
          </cell>
          <cell r="AQ293">
            <v>6</v>
          </cell>
          <cell r="AR293">
            <v>1</v>
          </cell>
          <cell r="AS293">
            <v>0</v>
          </cell>
          <cell r="AT293">
            <v>4</v>
          </cell>
          <cell r="AU293">
            <v>0</v>
          </cell>
          <cell r="AY293">
            <v>0</v>
          </cell>
          <cell r="AZ293" t="str">
            <v/>
          </cell>
        </row>
        <row r="294">
          <cell r="A294">
            <v>166989</v>
          </cell>
          <cell r="B294" t="str">
            <v>Y Tielemans</v>
          </cell>
          <cell r="C294" t="str">
            <v>LEI</v>
          </cell>
          <cell r="D294" t="str">
            <v>MF</v>
          </cell>
          <cell r="E294">
            <v>3</v>
          </cell>
          <cell r="F294">
            <v>4.4000000000000004</v>
          </cell>
          <cell r="G294">
            <v>5</v>
          </cell>
          <cell r="H294">
            <v>105</v>
          </cell>
          <cell r="I294">
            <v>0</v>
          </cell>
          <cell r="J294">
            <v>5</v>
          </cell>
          <cell r="K294">
            <v>1</v>
          </cell>
          <cell r="L294">
            <v>5</v>
          </cell>
          <cell r="M294">
            <v>3</v>
          </cell>
          <cell r="N294">
            <v>5</v>
          </cell>
          <cell r="O294">
            <v>8</v>
          </cell>
          <cell r="P294">
            <v>0</v>
          </cell>
          <cell r="Q294">
            <v>0</v>
          </cell>
          <cell r="R294">
            <v>6</v>
          </cell>
          <cell r="S294">
            <v>2</v>
          </cell>
          <cell r="T294">
            <v>3</v>
          </cell>
          <cell r="U294">
            <v>10</v>
          </cell>
          <cell r="V294">
            <v>8</v>
          </cell>
          <cell r="W294">
            <v>1</v>
          </cell>
          <cell r="X294">
            <v>0</v>
          </cell>
          <cell r="Y294">
            <v>5</v>
          </cell>
          <cell r="Z294">
            <v>4</v>
          </cell>
          <cell r="AA294">
            <v>1</v>
          </cell>
          <cell r="AB294">
            <v>6</v>
          </cell>
          <cell r="AC294">
            <v>1</v>
          </cell>
          <cell r="AD294">
            <v>3</v>
          </cell>
          <cell r="AE294">
            <v>0</v>
          </cell>
          <cell r="AF294">
            <v>0</v>
          </cell>
          <cell r="AG294">
            <v>3</v>
          </cell>
          <cell r="AH294">
            <v>0</v>
          </cell>
          <cell r="AI294">
            <v>0</v>
          </cell>
          <cell r="AJ294">
            <v>0</v>
          </cell>
          <cell r="AK294">
            <v>0</v>
          </cell>
          <cell r="AL294">
            <v>0</v>
          </cell>
          <cell r="AM294">
            <v>0</v>
          </cell>
          <cell r="AN294">
            <v>2</v>
          </cell>
          <cell r="AO294">
            <v>3</v>
          </cell>
          <cell r="AP294">
            <v>3</v>
          </cell>
          <cell r="AQ294">
            <v>3</v>
          </cell>
          <cell r="AR294">
            <v>2</v>
          </cell>
          <cell r="AS294">
            <v>5</v>
          </cell>
          <cell r="AT294">
            <v>2</v>
          </cell>
          <cell r="AU294">
            <v>5</v>
          </cell>
          <cell r="AY294">
            <v>0</v>
          </cell>
          <cell r="AZ294" t="str">
            <v/>
          </cell>
        </row>
        <row r="295">
          <cell r="A295">
            <v>201666</v>
          </cell>
          <cell r="B295" t="str">
            <v>H Barnes</v>
          </cell>
          <cell r="C295" t="str">
            <v>LEI</v>
          </cell>
          <cell r="D295" t="str">
            <v>MF</v>
          </cell>
          <cell r="E295">
            <v>3</v>
          </cell>
          <cell r="F295">
            <v>4.3</v>
          </cell>
          <cell r="G295">
            <v>7</v>
          </cell>
          <cell r="H295">
            <v>148</v>
          </cell>
          <cell r="I295">
            <v>0</v>
          </cell>
          <cell r="J295">
            <v>0</v>
          </cell>
          <cell r="K295">
            <v>2</v>
          </cell>
          <cell r="L295">
            <v>7</v>
          </cell>
          <cell r="M295">
            <v>2</v>
          </cell>
          <cell r="N295">
            <v>2</v>
          </cell>
          <cell r="O295">
            <v>2</v>
          </cell>
          <cell r="P295">
            <v>0</v>
          </cell>
          <cell r="Q295">
            <v>0</v>
          </cell>
          <cell r="R295">
            <v>11</v>
          </cell>
          <cell r="S295">
            <v>2</v>
          </cell>
          <cell r="T295">
            <v>7</v>
          </cell>
          <cell r="U295">
            <v>10</v>
          </cell>
          <cell r="V295">
            <v>7</v>
          </cell>
          <cell r="W295">
            <v>7</v>
          </cell>
          <cell r="X295">
            <v>0</v>
          </cell>
          <cell r="Y295">
            <v>4</v>
          </cell>
          <cell r="Z295">
            <v>2</v>
          </cell>
          <cell r="AA295">
            <v>2</v>
          </cell>
          <cell r="AB295">
            <v>7</v>
          </cell>
          <cell r="AC295">
            <v>2</v>
          </cell>
          <cell r="AD295">
            <v>8</v>
          </cell>
          <cell r="AE295">
            <v>7</v>
          </cell>
          <cell r="AF295">
            <v>0</v>
          </cell>
          <cell r="AG295">
            <v>5</v>
          </cell>
          <cell r="AH295">
            <v>7</v>
          </cell>
          <cell r="AI295">
            <v>1</v>
          </cell>
          <cell r="AJ295">
            <v>7</v>
          </cell>
          <cell r="AK295">
            <v>0</v>
          </cell>
          <cell r="AL295">
            <v>2</v>
          </cell>
          <cell r="AM295">
            <v>9</v>
          </cell>
          <cell r="AN295">
            <v>0</v>
          </cell>
          <cell r="AO295">
            <v>0</v>
          </cell>
          <cell r="AP295">
            <v>2</v>
          </cell>
          <cell r="AQ295">
            <v>3</v>
          </cell>
          <cell r="AR295">
            <v>11</v>
          </cell>
          <cell r="AS295">
            <v>2</v>
          </cell>
          <cell r="AT295">
            <v>1</v>
          </cell>
          <cell r="AU295">
            <v>7</v>
          </cell>
          <cell r="AY295">
            <v>0</v>
          </cell>
          <cell r="AZ295" t="str">
            <v/>
          </cell>
        </row>
        <row r="296">
          <cell r="A296">
            <v>116216</v>
          </cell>
          <cell r="B296" t="str">
            <v>L Trossard</v>
          </cell>
          <cell r="C296" t="str">
            <v>ARS</v>
          </cell>
          <cell r="D296" t="str">
            <v>MF</v>
          </cell>
          <cell r="E296">
            <v>3</v>
          </cell>
          <cell r="F296">
            <v>4.2</v>
          </cell>
          <cell r="G296">
            <v>8</v>
          </cell>
          <cell r="H296">
            <v>147</v>
          </cell>
          <cell r="I296">
            <v>0</v>
          </cell>
          <cell r="J296">
            <v>3</v>
          </cell>
          <cell r="K296">
            <v>0</v>
          </cell>
          <cell r="L296">
            <v>12</v>
          </cell>
          <cell r="M296">
            <v>2</v>
          </cell>
          <cell r="N296">
            <v>10</v>
          </cell>
          <cell r="O296">
            <v>0</v>
          </cell>
          <cell r="P296">
            <v>0</v>
          </cell>
          <cell r="Q296">
            <v>17</v>
          </cell>
          <cell r="R296">
            <v>2</v>
          </cell>
          <cell r="S296">
            <v>3</v>
          </cell>
          <cell r="T296">
            <v>10</v>
          </cell>
          <cell r="U296">
            <v>7</v>
          </cell>
          <cell r="V296">
            <v>5</v>
          </cell>
          <cell r="W296">
            <v>0</v>
          </cell>
          <cell r="X296">
            <v>2</v>
          </cell>
          <cell r="Y296">
            <v>4</v>
          </cell>
          <cell r="Z296">
            <v>0</v>
          </cell>
          <cell r="AA296">
            <v>0</v>
          </cell>
          <cell r="AB296">
            <v>0</v>
          </cell>
          <cell r="AC296">
            <v>4</v>
          </cell>
          <cell r="AD296">
            <v>2</v>
          </cell>
          <cell r="AE296">
            <v>6</v>
          </cell>
          <cell r="AF296">
            <v>3</v>
          </cell>
          <cell r="AG296">
            <v>5</v>
          </cell>
          <cell r="AH296">
            <v>7</v>
          </cell>
          <cell r="AI296">
            <v>0</v>
          </cell>
          <cell r="AJ296">
            <v>11</v>
          </cell>
          <cell r="AK296">
            <v>5</v>
          </cell>
          <cell r="AL296">
            <v>5</v>
          </cell>
          <cell r="AM296">
            <v>0</v>
          </cell>
          <cell r="AN296">
            <v>1</v>
          </cell>
          <cell r="AO296">
            <v>2</v>
          </cell>
          <cell r="AP296">
            <v>4</v>
          </cell>
          <cell r="AQ296">
            <v>2</v>
          </cell>
          <cell r="AR296">
            <v>1</v>
          </cell>
          <cell r="AS296">
            <v>4</v>
          </cell>
          <cell r="AT296">
            <v>0</v>
          </cell>
          <cell r="AU296">
            <v>8</v>
          </cell>
          <cell r="AY296">
            <v>0</v>
          </cell>
          <cell r="AZ296" t="str">
            <v/>
          </cell>
        </row>
        <row r="297">
          <cell r="A297">
            <v>170137</v>
          </cell>
          <cell r="B297" t="str">
            <v>A Saint-Maximin</v>
          </cell>
          <cell r="C297" t="str">
            <v>NEW</v>
          </cell>
          <cell r="D297" t="str">
            <v>MF</v>
          </cell>
          <cell r="E297">
            <v>3</v>
          </cell>
          <cell r="F297">
            <v>4.2</v>
          </cell>
          <cell r="G297">
            <v>2</v>
          </cell>
          <cell r="H297">
            <v>60</v>
          </cell>
          <cell r="I297">
            <v>2</v>
          </cell>
          <cell r="J297">
            <v>1</v>
          </cell>
          <cell r="K297">
            <v>0</v>
          </cell>
          <cell r="L297">
            <v>11</v>
          </cell>
          <cell r="M297">
            <v>7</v>
          </cell>
          <cell r="N297">
            <v>0</v>
          </cell>
          <cell r="O297">
            <v>0</v>
          </cell>
          <cell r="P297">
            <v>0</v>
          </cell>
          <cell r="Q297">
            <v>0</v>
          </cell>
          <cell r="R297">
            <v>1</v>
          </cell>
          <cell r="S297">
            <v>0</v>
          </cell>
          <cell r="T297">
            <v>0</v>
          </cell>
          <cell r="U297">
            <v>1</v>
          </cell>
          <cell r="V297">
            <v>0</v>
          </cell>
          <cell r="W297">
            <v>4</v>
          </cell>
          <cell r="X297">
            <v>0</v>
          </cell>
          <cell r="Y297">
            <v>2</v>
          </cell>
          <cell r="Z297">
            <v>1</v>
          </cell>
          <cell r="AA297">
            <v>0</v>
          </cell>
          <cell r="AB297">
            <v>2</v>
          </cell>
          <cell r="AC297">
            <v>0</v>
          </cell>
          <cell r="AD297">
            <v>3</v>
          </cell>
          <cell r="AE297">
            <v>2</v>
          </cell>
          <cell r="AF297">
            <v>2</v>
          </cell>
          <cell r="AG297">
            <v>0</v>
          </cell>
          <cell r="AH297">
            <v>1</v>
          </cell>
          <cell r="AI297">
            <v>0</v>
          </cell>
          <cell r="AJ297">
            <v>4</v>
          </cell>
          <cell r="AK297">
            <v>0</v>
          </cell>
          <cell r="AL297">
            <v>0</v>
          </cell>
          <cell r="AM297">
            <v>10</v>
          </cell>
          <cell r="AN297">
            <v>0</v>
          </cell>
          <cell r="AO297">
            <v>0</v>
          </cell>
          <cell r="AP297">
            <v>0</v>
          </cell>
          <cell r="AQ297">
            <v>0</v>
          </cell>
          <cell r="AR297">
            <v>2</v>
          </cell>
          <cell r="AS297">
            <v>1</v>
          </cell>
          <cell r="AT297">
            <v>1</v>
          </cell>
          <cell r="AU297">
            <v>2</v>
          </cell>
          <cell r="AY297">
            <v>0</v>
          </cell>
          <cell r="AZ297" t="str">
            <v/>
          </cell>
        </row>
        <row r="298">
          <cell r="A298">
            <v>184029</v>
          </cell>
          <cell r="B298" t="str">
            <v>M Ødegaard</v>
          </cell>
          <cell r="C298" t="str">
            <v>ARS</v>
          </cell>
          <cell r="D298" t="str">
            <v>MF</v>
          </cell>
          <cell r="E298">
            <v>3</v>
          </cell>
          <cell r="F298">
            <v>4.2</v>
          </cell>
          <cell r="G298">
            <v>2</v>
          </cell>
          <cell r="H298">
            <v>177</v>
          </cell>
          <cell r="I298">
            <v>3</v>
          </cell>
          <cell r="J298">
            <v>2</v>
          </cell>
          <cell r="K298">
            <v>12</v>
          </cell>
          <cell r="L298">
            <v>8</v>
          </cell>
          <cell r="M298">
            <v>1</v>
          </cell>
          <cell r="N298">
            <v>2</v>
          </cell>
          <cell r="O298">
            <v>0</v>
          </cell>
          <cell r="P298">
            <v>0</v>
          </cell>
          <cell r="Q298">
            <v>2</v>
          </cell>
          <cell r="R298">
            <v>0</v>
          </cell>
          <cell r="S298">
            <v>4</v>
          </cell>
          <cell r="T298">
            <v>5</v>
          </cell>
          <cell r="U298">
            <v>2</v>
          </cell>
          <cell r="V298">
            <v>7</v>
          </cell>
          <cell r="W298">
            <v>14</v>
          </cell>
          <cell r="X298">
            <v>0</v>
          </cell>
          <cell r="Y298">
            <v>18</v>
          </cell>
          <cell r="Z298">
            <v>2</v>
          </cell>
          <cell r="AA298">
            <v>0</v>
          </cell>
          <cell r="AB298">
            <v>7</v>
          </cell>
          <cell r="AC298">
            <v>7</v>
          </cell>
          <cell r="AD298">
            <v>2</v>
          </cell>
          <cell r="AE298">
            <v>2</v>
          </cell>
          <cell r="AF298">
            <v>7</v>
          </cell>
          <cell r="AG298">
            <v>2</v>
          </cell>
          <cell r="AH298">
            <v>10</v>
          </cell>
          <cell r="AI298">
            <v>0</v>
          </cell>
          <cell r="AJ298">
            <v>7</v>
          </cell>
          <cell r="AK298">
            <v>2</v>
          </cell>
          <cell r="AL298">
            <v>6</v>
          </cell>
          <cell r="AM298">
            <v>0</v>
          </cell>
          <cell r="AN298">
            <v>2</v>
          </cell>
          <cell r="AO298">
            <v>14</v>
          </cell>
          <cell r="AP298">
            <v>2</v>
          </cell>
          <cell r="AQ298">
            <v>12</v>
          </cell>
          <cell r="AR298">
            <v>7</v>
          </cell>
          <cell r="AS298">
            <v>4</v>
          </cell>
          <cell r="AT298">
            <v>0</v>
          </cell>
          <cell r="AU298">
            <v>2</v>
          </cell>
          <cell r="AY298">
            <v>0</v>
          </cell>
          <cell r="AZ298" t="str">
            <v/>
          </cell>
        </row>
        <row r="299">
          <cell r="A299">
            <v>448047</v>
          </cell>
          <cell r="B299" t="str">
            <v>E Fernandez</v>
          </cell>
          <cell r="C299" t="str">
            <v>CHE</v>
          </cell>
          <cell r="D299" t="str">
            <v>MF</v>
          </cell>
          <cell r="E299">
            <v>3</v>
          </cell>
          <cell r="F299">
            <v>4.2</v>
          </cell>
          <cell r="G299">
            <v>2</v>
          </cell>
          <cell r="H299">
            <v>55</v>
          </cell>
          <cell r="AD299">
            <v>5</v>
          </cell>
          <cell r="AE299">
            <v>6</v>
          </cell>
          <cell r="AF299">
            <v>4</v>
          </cell>
          <cell r="AG299">
            <v>0</v>
          </cell>
          <cell r="AH299">
            <v>4</v>
          </cell>
          <cell r="AI299">
            <v>7</v>
          </cell>
          <cell r="AJ299">
            <v>4</v>
          </cell>
          <cell r="AK299">
            <v>0</v>
          </cell>
          <cell r="AL299">
            <v>2</v>
          </cell>
          <cell r="AM299">
            <v>6</v>
          </cell>
          <cell r="AN299">
            <v>2</v>
          </cell>
          <cell r="AO299">
            <v>0</v>
          </cell>
          <cell r="AP299">
            <v>2</v>
          </cell>
          <cell r="AQ299">
            <v>5</v>
          </cell>
          <cell r="AR299">
            <v>3</v>
          </cell>
          <cell r="AS299">
            <v>0</v>
          </cell>
          <cell r="AT299">
            <v>3</v>
          </cell>
          <cell r="AU299">
            <v>2</v>
          </cell>
          <cell r="AY299">
            <v>0</v>
          </cell>
          <cell r="AZ299" t="str">
            <v/>
          </cell>
        </row>
        <row r="300">
          <cell r="A300">
            <v>444145</v>
          </cell>
          <cell r="B300" t="str">
            <v>G Martinelli</v>
          </cell>
          <cell r="C300" t="str">
            <v>ARS</v>
          </cell>
          <cell r="D300" t="str">
            <v>MF</v>
          </cell>
          <cell r="E300">
            <v>3</v>
          </cell>
          <cell r="F300">
            <v>4.0999999999999996</v>
          </cell>
          <cell r="G300">
            <v>0</v>
          </cell>
          <cell r="H300">
            <v>185</v>
          </cell>
          <cell r="I300">
            <v>7</v>
          </cell>
          <cell r="J300">
            <v>7</v>
          </cell>
          <cell r="K300">
            <v>5</v>
          </cell>
          <cell r="L300">
            <v>4</v>
          </cell>
          <cell r="M300">
            <v>7</v>
          </cell>
          <cell r="N300">
            <v>2</v>
          </cell>
          <cell r="O300">
            <v>0</v>
          </cell>
          <cell r="P300">
            <v>2</v>
          </cell>
          <cell r="Q300">
            <v>5</v>
          </cell>
          <cell r="R300">
            <v>0</v>
          </cell>
          <cell r="S300">
            <v>10</v>
          </cell>
          <cell r="T300">
            <v>2</v>
          </cell>
          <cell r="U300">
            <v>3</v>
          </cell>
          <cell r="V300">
            <v>7</v>
          </cell>
          <cell r="W300">
            <v>7</v>
          </cell>
          <cell r="X300">
            <v>0</v>
          </cell>
          <cell r="Y300">
            <v>18</v>
          </cell>
          <cell r="Z300">
            <v>2</v>
          </cell>
          <cell r="AA300">
            <v>5</v>
          </cell>
          <cell r="AB300">
            <v>2</v>
          </cell>
          <cell r="AC300">
            <v>3</v>
          </cell>
          <cell r="AD300">
            <v>2</v>
          </cell>
          <cell r="AE300">
            <v>2</v>
          </cell>
          <cell r="AF300">
            <v>8</v>
          </cell>
          <cell r="AG300">
            <v>6</v>
          </cell>
          <cell r="AH300">
            <v>14</v>
          </cell>
          <cell r="AI300">
            <v>0</v>
          </cell>
          <cell r="AJ300">
            <v>7</v>
          </cell>
          <cell r="AK300">
            <v>7</v>
          </cell>
          <cell r="AL300">
            <v>5</v>
          </cell>
          <cell r="AM300">
            <v>0</v>
          </cell>
          <cell r="AN300">
            <v>11</v>
          </cell>
          <cell r="AO300">
            <v>12</v>
          </cell>
          <cell r="AP300">
            <v>3</v>
          </cell>
          <cell r="AQ300">
            <v>1</v>
          </cell>
          <cell r="AR300">
            <v>7</v>
          </cell>
          <cell r="AS300">
            <v>2</v>
          </cell>
          <cell r="AT300">
            <v>0</v>
          </cell>
          <cell r="AU300">
            <v>0</v>
          </cell>
          <cell r="AY300">
            <v>0</v>
          </cell>
          <cell r="AZ300" t="str">
            <v/>
          </cell>
        </row>
        <row r="301">
          <cell r="A301">
            <v>80607</v>
          </cell>
          <cell r="B301" t="str">
            <v>C Eriksen</v>
          </cell>
          <cell r="C301" t="str">
            <v>MUN</v>
          </cell>
          <cell r="D301" t="str">
            <v>MF</v>
          </cell>
          <cell r="E301">
            <v>3</v>
          </cell>
          <cell r="F301">
            <v>4</v>
          </cell>
          <cell r="G301">
            <v>3</v>
          </cell>
          <cell r="H301">
            <v>96</v>
          </cell>
          <cell r="I301">
            <v>0</v>
          </cell>
          <cell r="J301">
            <v>5</v>
          </cell>
          <cell r="K301">
            <v>0</v>
          </cell>
          <cell r="L301">
            <v>4</v>
          </cell>
          <cell r="M301">
            <v>2</v>
          </cell>
          <cell r="N301">
            <v>4</v>
          </cell>
          <cell r="O301">
            <v>0</v>
          </cell>
          <cell r="P301">
            <v>0</v>
          </cell>
          <cell r="Q301">
            <v>0</v>
          </cell>
          <cell r="R301">
            <v>5</v>
          </cell>
          <cell r="S301">
            <v>2</v>
          </cell>
          <cell r="T301">
            <v>3</v>
          </cell>
          <cell r="U301">
            <v>0</v>
          </cell>
          <cell r="V301">
            <v>5</v>
          </cell>
          <cell r="W301">
            <v>2</v>
          </cell>
          <cell r="X301">
            <v>10</v>
          </cell>
          <cell r="Y301">
            <v>6</v>
          </cell>
          <cell r="Z301">
            <v>9</v>
          </cell>
          <cell r="AA301">
            <v>1</v>
          </cell>
          <cell r="AB301">
            <v>5</v>
          </cell>
          <cell r="AC301">
            <v>5</v>
          </cell>
          <cell r="AD301">
            <v>0</v>
          </cell>
          <cell r="AE301">
            <v>0</v>
          </cell>
          <cell r="AF301">
            <v>0</v>
          </cell>
          <cell r="AG301">
            <v>0</v>
          </cell>
          <cell r="AH301">
            <v>0</v>
          </cell>
          <cell r="AI301">
            <v>0</v>
          </cell>
          <cell r="AJ301">
            <v>0</v>
          </cell>
          <cell r="AK301">
            <v>0</v>
          </cell>
          <cell r="AL301">
            <v>0</v>
          </cell>
          <cell r="AM301">
            <v>1</v>
          </cell>
          <cell r="AN301">
            <v>0</v>
          </cell>
          <cell r="AO301">
            <v>2</v>
          </cell>
          <cell r="AP301">
            <v>4</v>
          </cell>
          <cell r="AQ301">
            <v>2</v>
          </cell>
          <cell r="AR301">
            <v>4</v>
          </cell>
          <cell r="AS301">
            <v>7</v>
          </cell>
          <cell r="AT301">
            <v>5</v>
          </cell>
          <cell r="AU301">
            <v>3</v>
          </cell>
          <cell r="AY301">
            <v>0</v>
          </cell>
          <cell r="AZ301" t="str">
            <v/>
          </cell>
        </row>
        <row r="302">
          <cell r="A302">
            <v>195735</v>
          </cell>
          <cell r="B302" t="str">
            <v>N Pépé*</v>
          </cell>
          <cell r="C302" t="str">
            <v>ARS</v>
          </cell>
          <cell r="D302" t="str">
            <v>MF</v>
          </cell>
          <cell r="E302">
            <v>3</v>
          </cell>
          <cell r="F302">
            <v>4</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Y302">
            <v>0</v>
          </cell>
          <cell r="AZ302" t="str">
            <v/>
          </cell>
        </row>
        <row r="303">
          <cell r="A303">
            <v>220566</v>
          </cell>
          <cell r="B303" t="str">
            <v>Rodri</v>
          </cell>
          <cell r="C303" t="str">
            <v>MCI</v>
          </cell>
          <cell r="D303" t="str">
            <v>MF</v>
          </cell>
          <cell r="E303">
            <v>3</v>
          </cell>
          <cell r="F303">
            <v>4</v>
          </cell>
          <cell r="G303">
            <v>3</v>
          </cell>
          <cell r="H303">
            <v>129</v>
          </cell>
          <cell r="I303">
            <v>0</v>
          </cell>
          <cell r="J303">
            <v>4</v>
          </cell>
          <cell r="K303">
            <v>0</v>
          </cell>
          <cell r="L303">
            <v>11</v>
          </cell>
          <cell r="M303">
            <v>4</v>
          </cell>
          <cell r="N303">
            <v>0</v>
          </cell>
          <cell r="O303">
            <v>2</v>
          </cell>
          <cell r="P303">
            <v>0</v>
          </cell>
          <cell r="Q303">
            <v>0</v>
          </cell>
          <cell r="R303">
            <v>6</v>
          </cell>
          <cell r="S303">
            <v>0</v>
          </cell>
          <cell r="T303">
            <v>8</v>
          </cell>
          <cell r="U303">
            <v>2</v>
          </cell>
          <cell r="V303">
            <v>3</v>
          </cell>
          <cell r="W303">
            <v>3</v>
          </cell>
          <cell r="X303">
            <v>0</v>
          </cell>
          <cell r="Y303">
            <v>12</v>
          </cell>
          <cell r="Z303">
            <v>4</v>
          </cell>
          <cell r="AA303">
            <v>4</v>
          </cell>
          <cell r="AB303">
            <v>6</v>
          </cell>
          <cell r="AC303">
            <v>5</v>
          </cell>
          <cell r="AD303">
            <v>0</v>
          </cell>
          <cell r="AE303">
            <v>2</v>
          </cell>
          <cell r="AF303">
            <v>13</v>
          </cell>
          <cell r="AG303">
            <v>2</v>
          </cell>
          <cell r="AH303">
            <v>6</v>
          </cell>
          <cell r="AI303">
            <v>3</v>
          </cell>
          <cell r="AJ303">
            <v>2</v>
          </cell>
          <cell r="AK303">
            <v>0</v>
          </cell>
          <cell r="AL303">
            <v>2</v>
          </cell>
          <cell r="AM303">
            <v>2</v>
          </cell>
          <cell r="AN303">
            <v>5</v>
          </cell>
          <cell r="AO303">
            <v>0</v>
          </cell>
          <cell r="AP303">
            <v>2</v>
          </cell>
          <cell r="AQ303">
            <v>8</v>
          </cell>
          <cell r="AR303">
            <v>0</v>
          </cell>
          <cell r="AS303">
            <v>2</v>
          </cell>
          <cell r="AT303">
            <v>3</v>
          </cell>
          <cell r="AU303">
            <v>3</v>
          </cell>
          <cell r="AY303">
            <v>0</v>
          </cell>
          <cell r="AZ303" t="str">
            <v/>
          </cell>
        </row>
        <row r="304">
          <cell r="A304">
            <v>224024</v>
          </cell>
          <cell r="B304" t="str">
            <v>L Paquetá</v>
          </cell>
          <cell r="C304" t="str">
            <v>WHU</v>
          </cell>
          <cell r="D304" t="str">
            <v>MF</v>
          </cell>
          <cell r="E304">
            <v>3</v>
          </cell>
          <cell r="F304">
            <v>4</v>
          </cell>
          <cell r="G304">
            <v>2</v>
          </cell>
          <cell r="H304">
            <v>121</v>
          </cell>
          <cell r="M304">
            <v>3</v>
          </cell>
          <cell r="N304">
            <v>0</v>
          </cell>
          <cell r="O304">
            <v>0</v>
          </cell>
          <cell r="P304">
            <v>2</v>
          </cell>
          <cell r="Q304">
            <v>3</v>
          </cell>
          <cell r="R304">
            <v>0</v>
          </cell>
          <cell r="S304">
            <v>5</v>
          </cell>
          <cell r="T304">
            <v>3</v>
          </cell>
          <cell r="U304">
            <v>0</v>
          </cell>
          <cell r="V304">
            <v>0</v>
          </cell>
          <cell r="W304">
            <v>10</v>
          </cell>
          <cell r="X304">
            <v>0</v>
          </cell>
          <cell r="Y304">
            <v>6</v>
          </cell>
          <cell r="Z304">
            <v>13</v>
          </cell>
          <cell r="AA304">
            <v>2</v>
          </cell>
          <cell r="AB304">
            <v>1</v>
          </cell>
          <cell r="AC304">
            <v>0</v>
          </cell>
          <cell r="AD304">
            <v>7</v>
          </cell>
          <cell r="AE304">
            <v>2</v>
          </cell>
          <cell r="AF304">
            <v>0</v>
          </cell>
          <cell r="AG304">
            <v>3</v>
          </cell>
          <cell r="AH304">
            <v>4</v>
          </cell>
          <cell r="AI304">
            <v>0</v>
          </cell>
          <cell r="AJ304">
            <v>5</v>
          </cell>
          <cell r="AK304">
            <v>0</v>
          </cell>
          <cell r="AL304">
            <v>0</v>
          </cell>
          <cell r="AM304">
            <v>11</v>
          </cell>
          <cell r="AN304">
            <v>0</v>
          </cell>
          <cell r="AO304">
            <v>5</v>
          </cell>
          <cell r="AP304">
            <v>21</v>
          </cell>
          <cell r="AQ304">
            <v>4</v>
          </cell>
          <cell r="AR304">
            <v>3</v>
          </cell>
          <cell r="AS304">
            <v>0</v>
          </cell>
          <cell r="AT304">
            <v>6</v>
          </cell>
          <cell r="AU304">
            <v>2</v>
          </cell>
          <cell r="AY304">
            <v>0</v>
          </cell>
          <cell r="AZ304" t="str">
            <v/>
          </cell>
        </row>
        <row r="305">
          <cell r="A305">
            <v>109322</v>
          </cell>
          <cell r="B305" t="str">
            <v>J Lingard</v>
          </cell>
          <cell r="C305" t="str">
            <v>NTG</v>
          </cell>
          <cell r="D305" t="str">
            <v>MF</v>
          </cell>
          <cell r="E305">
            <v>3</v>
          </cell>
          <cell r="F305">
            <v>3.9</v>
          </cell>
          <cell r="G305">
            <v>0</v>
          </cell>
          <cell r="H305">
            <v>31</v>
          </cell>
          <cell r="I305">
            <v>2</v>
          </cell>
          <cell r="J305">
            <v>0</v>
          </cell>
          <cell r="K305">
            <v>7</v>
          </cell>
          <cell r="L305">
            <v>0</v>
          </cell>
          <cell r="M305">
            <v>4</v>
          </cell>
          <cell r="N305">
            <v>0</v>
          </cell>
          <cell r="O305">
            <v>1</v>
          </cell>
          <cell r="P305">
            <v>0</v>
          </cell>
          <cell r="Q305">
            <v>0</v>
          </cell>
          <cell r="R305">
            <v>1</v>
          </cell>
          <cell r="S305">
            <v>1</v>
          </cell>
          <cell r="T305">
            <v>4</v>
          </cell>
          <cell r="U305">
            <v>0</v>
          </cell>
          <cell r="V305">
            <v>3</v>
          </cell>
          <cell r="W305">
            <v>2</v>
          </cell>
          <cell r="X305">
            <v>0</v>
          </cell>
          <cell r="Y305">
            <v>2</v>
          </cell>
          <cell r="Z305">
            <v>0</v>
          </cell>
          <cell r="AA305">
            <v>0</v>
          </cell>
          <cell r="AB305">
            <v>0</v>
          </cell>
          <cell r="AC305">
            <v>0</v>
          </cell>
          <cell r="AD305">
            <v>0</v>
          </cell>
          <cell r="AE305">
            <v>0</v>
          </cell>
          <cell r="AF305">
            <v>0</v>
          </cell>
          <cell r="AG305">
            <v>1</v>
          </cell>
          <cell r="AH305">
            <v>0</v>
          </cell>
          <cell r="AI305">
            <v>2</v>
          </cell>
          <cell r="AJ305">
            <v>0</v>
          </cell>
          <cell r="AK305">
            <v>0</v>
          </cell>
          <cell r="AL305">
            <v>0</v>
          </cell>
          <cell r="AM305">
            <v>0</v>
          </cell>
          <cell r="AN305">
            <v>0</v>
          </cell>
          <cell r="AO305">
            <v>1</v>
          </cell>
          <cell r="AP305">
            <v>0</v>
          </cell>
          <cell r="AQ305">
            <v>0</v>
          </cell>
          <cell r="AR305">
            <v>0</v>
          </cell>
          <cell r="AS305">
            <v>0</v>
          </cell>
          <cell r="AT305">
            <v>0</v>
          </cell>
          <cell r="AU305">
            <v>0</v>
          </cell>
          <cell r="AY305">
            <v>0</v>
          </cell>
          <cell r="AZ305" t="str">
            <v/>
          </cell>
        </row>
        <row r="306">
          <cell r="A306">
            <v>221399</v>
          </cell>
          <cell r="B306" t="str">
            <v>J Harrison</v>
          </cell>
          <cell r="C306" t="str">
            <v>LEE</v>
          </cell>
          <cell r="D306" t="str">
            <v>MF</v>
          </cell>
          <cell r="E306">
            <v>3</v>
          </cell>
          <cell r="F306">
            <v>3.9</v>
          </cell>
          <cell r="G306">
            <v>7</v>
          </cell>
          <cell r="H306">
            <v>147</v>
          </cell>
          <cell r="I306">
            <v>5</v>
          </cell>
          <cell r="J306">
            <v>6</v>
          </cell>
          <cell r="K306">
            <v>0</v>
          </cell>
          <cell r="L306">
            <v>13</v>
          </cell>
          <cell r="M306">
            <v>4</v>
          </cell>
          <cell r="N306">
            <v>0</v>
          </cell>
          <cell r="O306">
            <v>0</v>
          </cell>
          <cell r="P306">
            <v>0</v>
          </cell>
          <cell r="Q306">
            <v>0</v>
          </cell>
          <cell r="R306">
            <v>2</v>
          </cell>
          <cell r="S306">
            <v>3</v>
          </cell>
          <cell r="T306">
            <v>3</v>
          </cell>
          <cell r="U306">
            <v>7</v>
          </cell>
          <cell r="V306">
            <v>2</v>
          </cell>
          <cell r="W306">
            <v>0</v>
          </cell>
          <cell r="X306">
            <v>0</v>
          </cell>
          <cell r="Y306">
            <v>3</v>
          </cell>
          <cell r="Z306">
            <v>4</v>
          </cell>
          <cell r="AA306">
            <v>3</v>
          </cell>
          <cell r="AB306">
            <v>9</v>
          </cell>
          <cell r="AC306">
            <v>12</v>
          </cell>
          <cell r="AD306">
            <v>0</v>
          </cell>
          <cell r="AE306">
            <v>4</v>
          </cell>
          <cell r="AF306">
            <v>5</v>
          </cell>
          <cell r="AG306">
            <v>6</v>
          </cell>
          <cell r="AH306">
            <v>3</v>
          </cell>
          <cell r="AI306">
            <v>8</v>
          </cell>
          <cell r="AJ306">
            <v>7</v>
          </cell>
          <cell r="AK306">
            <v>0</v>
          </cell>
          <cell r="AL306">
            <v>2</v>
          </cell>
          <cell r="AM306">
            <v>7</v>
          </cell>
          <cell r="AN306">
            <v>3</v>
          </cell>
          <cell r="AO306">
            <v>5</v>
          </cell>
          <cell r="AP306">
            <v>6</v>
          </cell>
          <cell r="AQ306">
            <v>4</v>
          </cell>
          <cell r="AR306">
            <v>2</v>
          </cell>
          <cell r="AS306">
            <v>0</v>
          </cell>
          <cell r="AT306">
            <v>2</v>
          </cell>
          <cell r="AU306">
            <v>7</v>
          </cell>
          <cell r="AY306">
            <v>0</v>
          </cell>
          <cell r="AZ306" t="str">
            <v/>
          </cell>
        </row>
        <row r="307">
          <cell r="A307">
            <v>232787</v>
          </cell>
          <cell r="B307" t="str">
            <v>C Gallagher</v>
          </cell>
          <cell r="C307" t="str">
            <v>CHE</v>
          </cell>
          <cell r="D307" t="str">
            <v>MF</v>
          </cell>
          <cell r="E307">
            <v>3</v>
          </cell>
          <cell r="F307">
            <v>3.9</v>
          </cell>
          <cell r="G307">
            <v>3</v>
          </cell>
          <cell r="H307">
            <v>79</v>
          </cell>
          <cell r="I307">
            <v>1</v>
          </cell>
          <cell r="J307">
            <v>0</v>
          </cell>
          <cell r="K307">
            <v>2</v>
          </cell>
          <cell r="L307">
            <v>3</v>
          </cell>
          <cell r="M307">
            <v>2</v>
          </cell>
          <cell r="N307">
            <v>0</v>
          </cell>
          <cell r="O307">
            <v>0</v>
          </cell>
          <cell r="P307">
            <v>0</v>
          </cell>
          <cell r="Q307">
            <v>6</v>
          </cell>
          <cell r="R307">
            <v>4</v>
          </cell>
          <cell r="S307">
            <v>0</v>
          </cell>
          <cell r="T307">
            <v>3</v>
          </cell>
          <cell r="U307">
            <v>5</v>
          </cell>
          <cell r="V307">
            <v>0</v>
          </cell>
          <cell r="W307">
            <v>4</v>
          </cell>
          <cell r="X307">
            <v>0</v>
          </cell>
          <cell r="Y307">
            <v>1</v>
          </cell>
          <cell r="Z307">
            <v>1</v>
          </cell>
          <cell r="AA307">
            <v>4</v>
          </cell>
          <cell r="AB307">
            <v>6</v>
          </cell>
          <cell r="AC307">
            <v>0</v>
          </cell>
          <cell r="AD307">
            <v>2</v>
          </cell>
          <cell r="AE307">
            <v>1</v>
          </cell>
          <cell r="AF307">
            <v>1</v>
          </cell>
          <cell r="AG307">
            <v>0</v>
          </cell>
          <cell r="AH307">
            <v>0</v>
          </cell>
          <cell r="AI307">
            <v>2</v>
          </cell>
          <cell r="AJ307">
            <v>1</v>
          </cell>
          <cell r="AK307">
            <v>0</v>
          </cell>
          <cell r="AL307">
            <v>1</v>
          </cell>
          <cell r="AM307">
            <v>3</v>
          </cell>
          <cell r="AN307">
            <v>6</v>
          </cell>
          <cell r="AO307">
            <v>0</v>
          </cell>
          <cell r="AP307">
            <v>2</v>
          </cell>
          <cell r="AQ307">
            <v>8</v>
          </cell>
          <cell r="AR307">
            <v>1</v>
          </cell>
          <cell r="AS307">
            <v>0</v>
          </cell>
          <cell r="AT307">
            <v>6</v>
          </cell>
          <cell r="AU307">
            <v>3</v>
          </cell>
          <cell r="AY307">
            <v>0</v>
          </cell>
          <cell r="AZ307" t="str">
            <v/>
          </cell>
        </row>
        <row r="308">
          <cell r="A308">
            <v>61558</v>
          </cell>
          <cell r="B308" t="str">
            <v>Thiago</v>
          </cell>
          <cell r="C308" t="str">
            <v>LIV</v>
          </cell>
          <cell r="D308" t="str">
            <v>MF</v>
          </cell>
          <cell r="E308">
            <v>3</v>
          </cell>
          <cell r="F308">
            <v>3.8</v>
          </cell>
          <cell r="G308">
            <v>0</v>
          </cell>
          <cell r="H308">
            <v>61</v>
          </cell>
          <cell r="I308">
            <v>2</v>
          </cell>
          <cell r="J308">
            <v>0</v>
          </cell>
          <cell r="K308">
            <v>0</v>
          </cell>
          <cell r="L308">
            <v>0</v>
          </cell>
          <cell r="M308">
            <v>0</v>
          </cell>
          <cell r="N308">
            <v>0</v>
          </cell>
          <cell r="O308">
            <v>0</v>
          </cell>
          <cell r="P308">
            <v>0</v>
          </cell>
          <cell r="Q308">
            <v>3</v>
          </cell>
          <cell r="R308">
            <v>0</v>
          </cell>
          <cell r="S308">
            <v>3</v>
          </cell>
          <cell r="T308">
            <v>5</v>
          </cell>
          <cell r="U308">
            <v>5</v>
          </cell>
          <cell r="V308">
            <v>0</v>
          </cell>
          <cell r="W308">
            <v>7</v>
          </cell>
          <cell r="X308">
            <v>0</v>
          </cell>
          <cell r="Y308">
            <v>7</v>
          </cell>
          <cell r="Z308">
            <v>6</v>
          </cell>
          <cell r="AA308">
            <v>4</v>
          </cell>
          <cell r="AB308">
            <v>9</v>
          </cell>
          <cell r="AC308">
            <v>0</v>
          </cell>
          <cell r="AD308">
            <v>5</v>
          </cell>
          <cell r="AE308">
            <v>0</v>
          </cell>
          <cell r="AF308">
            <v>0</v>
          </cell>
          <cell r="AG308">
            <v>0</v>
          </cell>
          <cell r="AH308">
            <v>0</v>
          </cell>
          <cell r="AI308">
            <v>0</v>
          </cell>
          <cell r="AJ308">
            <v>0</v>
          </cell>
          <cell r="AK308">
            <v>0</v>
          </cell>
          <cell r="AL308">
            <v>0</v>
          </cell>
          <cell r="AM308">
            <v>0</v>
          </cell>
          <cell r="AN308">
            <v>2</v>
          </cell>
          <cell r="AO308">
            <v>2</v>
          </cell>
          <cell r="AP308">
            <v>1</v>
          </cell>
          <cell r="AQ308">
            <v>0</v>
          </cell>
          <cell r="AR308">
            <v>0</v>
          </cell>
          <cell r="AS308">
            <v>0</v>
          </cell>
          <cell r="AT308">
            <v>0</v>
          </cell>
          <cell r="AU308">
            <v>0</v>
          </cell>
          <cell r="AY308">
            <v>0</v>
          </cell>
          <cell r="AZ308" t="str">
            <v/>
          </cell>
        </row>
        <row r="309">
          <cell r="A309">
            <v>85955</v>
          </cell>
          <cell r="B309" t="str">
            <v>Jorginho</v>
          </cell>
          <cell r="C309" t="str">
            <v>ARS</v>
          </cell>
          <cell r="D309" t="str">
            <v>MF</v>
          </cell>
          <cell r="E309">
            <v>3</v>
          </cell>
          <cell r="F309">
            <v>3.8</v>
          </cell>
          <cell r="G309">
            <v>4</v>
          </cell>
          <cell r="H309">
            <v>93</v>
          </cell>
          <cell r="I309">
            <v>7</v>
          </cell>
          <cell r="J309">
            <v>0</v>
          </cell>
          <cell r="K309">
            <v>2</v>
          </cell>
          <cell r="L309">
            <v>6</v>
          </cell>
          <cell r="M309">
            <v>5</v>
          </cell>
          <cell r="N309">
            <v>0</v>
          </cell>
          <cell r="O309">
            <v>0</v>
          </cell>
          <cell r="P309">
            <v>0</v>
          </cell>
          <cell r="Q309">
            <v>2</v>
          </cell>
          <cell r="R309">
            <v>2</v>
          </cell>
          <cell r="S309">
            <v>0</v>
          </cell>
          <cell r="T309">
            <v>12</v>
          </cell>
          <cell r="U309">
            <v>0</v>
          </cell>
          <cell r="V309">
            <v>0</v>
          </cell>
          <cell r="W309">
            <v>6</v>
          </cell>
          <cell r="X309">
            <v>0</v>
          </cell>
          <cell r="Y309">
            <v>2</v>
          </cell>
          <cell r="Z309">
            <v>2</v>
          </cell>
          <cell r="AA309">
            <v>5</v>
          </cell>
          <cell r="AB309">
            <v>8</v>
          </cell>
          <cell r="AC309">
            <v>0</v>
          </cell>
          <cell r="AD309">
            <v>1</v>
          </cell>
          <cell r="AE309">
            <v>0</v>
          </cell>
          <cell r="AF309">
            <v>8</v>
          </cell>
          <cell r="AG309">
            <v>3</v>
          </cell>
          <cell r="AH309">
            <v>2</v>
          </cell>
          <cell r="AI309">
            <v>0</v>
          </cell>
          <cell r="AJ309">
            <v>0</v>
          </cell>
          <cell r="AK309">
            <v>1</v>
          </cell>
          <cell r="AL309">
            <v>1</v>
          </cell>
          <cell r="AM309">
            <v>0</v>
          </cell>
          <cell r="AN309">
            <v>0</v>
          </cell>
          <cell r="AO309">
            <v>1</v>
          </cell>
          <cell r="AP309">
            <v>1</v>
          </cell>
          <cell r="AQ309">
            <v>2</v>
          </cell>
          <cell r="AR309">
            <v>6</v>
          </cell>
          <cell r="AS309">
            <v>4</v>
          </cell>
          <cell r="AT309">
            <v>0</v>
          </cell>
          <cell r="AU309">
            <v>4</v>
          </cell>
          <cell r="AY309">
            <v>0</v>
          </cell>
          <cell r="AZ309" t="str">
            <v/>
          </cell>
        </row>
        <row r="310">
          <cell r="A310">
            <v>440089</v>
          </cell>
          <cell r="B310" t="str">
            <v>M Damsgaard</v>
          </cell>
          <cell r="C310" t="str">
            <v>BRE</v>
          </cell>
          <cell r="D310" t="str">
            <v>MF</v>
          </cell>
          <cell r="E310">
            <v>3</v>
          </cell>
          <cell r="F310">
            <v>3.8</v>
          </cell>
          <cell r="G310">
            <v>1</v>
          </cell>
          <cell r="H310">
            <v>41</v>
          </cell>
          <cell r="J310">
            <v>0</v>
          </cell>
          <cell r="K310">
            <v>0</v>
          </cell>
          <cell r="L310">
            <v>1</v>
          </cell>
          <cell r="M310">
            <v>1</v>
          </cell>
          <cell r="N310">
            <v>0</v>
          </cell>
          <cell r="O310">
            <v>0</v>
          </cell>
          <cell r="P310">
            <v>1</v>
          </cell>
          <cell r="Q310">
            <v>2</v>
          </cell>
          <cell r="R310">
            <v>1</v>
          </cell>
          <cell r="S310">
            <v>0</v>
          </cell>
          <cell r="T310">
            <v>0</v>
          </cell>
          <cell r="U310">
            <v>2</v>
          </cell>
          <cell r="V310">
            <v>2</v>
          </cell>
          <cell r="W310">
            <v>0</v>
          </cell>
          <cell r="X310">
            <v>0</v>
          </cell>
          <cell r="Y310">
            <v>0</v>
          </cell>
          <cell r="Z310">
            <v>2</v>
          </cell>
          <cell r="AA310">
            <v>1</v>
          </cell>
          <cell r="AB310">
            <v>0</v>
          </cell>
          <cell r="AC310">
            <v>0</v>
          </cell>
          <cell r="AD310">
            <v>1</v>
          </cell>
          <cell r="AE310">
            <v>0</v>
          </cell>
          <cell r="AF310">
            <v>1</v>
          </cell>
          <cell r="AG310">
            <v>0</v>
          </cell>
          <cell r="AH310">
            <v>0</v>
          </cell>
          <cell r="AI310">
            <v>5</v>
          </cell>
          <cell r="AJ310">
            <v>5</v>
          </cell>
          <cell r="AK310">
            <v>0</v>
          </cell>
          <cell r="AL310">
            <v>2</v>
          </cell>
          <cell r="AM310">
            <v>1</v>
          </cell>
          <cell r="AN310">
            <v>1</v>
          </cell>
          <cell r="AO310">
            <v>1</v>
          </cell>
          <cell r="AP310">
            <v>3</v>
          </cell>
          <cell r="AQ310">
            <v>1</v>
          </cell>
          <cell r="AR310">
            <v>0</v>
          </cell>
          <cell r="AS310">
            <v>6</v>
          </cell>
          <cell r="AT310">
            <v>0</v>
          </cell>
          <cell r="AU310">
            <v>1</v>
          </cell>
          <cell r="AY310">
            <v>0</v>
          </cell>
          <cell r="AZ310" t="str">
            <v/>
          </cell>
        </row>
        <row r="311">
          <cell r="A311">
            <v>61256</v>
          </cell>
          <cell r="B311" t="str">
            <v>Casemiro</v>
          </cell>
          <cell r="C311" t="str">
            <v>MUN</v>
          </cell>
          <cell r="D311" t="str">
            <v>MF</v>
          </cell>
          <cell r="E311">
            <v>3</v>
          </cell>
          <cell r="F311">
            <v>3.7</v>
          </cell>
          <cell r="G311">
            <v>5</v>
          </cell>
          <cell r="H311">
            <v>128</v>
          </cell>
          <cell r="L311">
            <v>1</v>
          </cell>
          <cell r="M311">
            <v>1</v>
          </cell>
          <cell r="N311">
            <v>2</v>
          </cell>
          <cell r="O311">
            <v>0</v>
          </cell>
          <cell r="P311">
            <v>0</v>
          </cell>
          <cell r="Q311">
            <v>0</v>
          </cell>
          <cell r="R311">
            <v>1</v>
          </cell>
          <cell r="S311">
            <v>7</v>
          </cell>
          <cell r="T311">
            <v>16</v>
          </cell>
          <cell r="U311">
            <v>0</v>
          </cell>
          <cell r="V311">
            <v>2</v>
          </cell>
          <cell r="W311">
            <v>4</v>
          </cell>
          <cell r="X311">
            <v>3</v>
          </cell>
          <cell r="Y311">
            <v>10</v>
          </cell>
          <cell r="Z311">
            <v>9</v>
          </cell>
          <cell r="AA311">
            <v>4</v>
          </cell>
          <cell r="AB311">
            <v>5</v>
          </cell>
          <cell r="AC311">
            <v>14</v>
          </cell>
          <cell r="AD311">
            <v>0</v>
          </cell>
          <cell r="AE311">
            <v>0</v>
          </cell>
          <cell r="AF311">
            <v>0</v>
          </cell>
          <cell r="AG311">
            <v>0</v>
          </cell>
          <cell r="AH311">
            <v>2</v>
          </cell>
          <cell r="AI311">
            <v>2</v>
          </cell>
          <cell r="AJ311">
            <v>0</v>
          </cell>
          <cell r="AK311">
            <v>0</v>
          </cell>
          <cell r="AL311">
            <v>0</v>
          </cell>
          <cell r="AM311">
            <v>0</v>
          </cell>
          <cell r="AN311">
            <v>0</v>
          </cell>
          <cell r="AO311">
            <v>3</v>
          </cell>
          <cell r="AP311">
            <v>6</v>
          </cell>
          <cell r="AQ311">
            <v>8</v>
          </cell>
          <cell r="AR311">
            <v>5</v>
          </cell>
          <cell r="AS311">
            <v>9</v>
          </cell>
          <cell r="AT311">
            <v>9</v>
          </cell>
          <cell r="AU311">
            <v>5</v>
          </cell>
          <cell r="AY311">
            <v>0</v>
          </cell>
          <cell r="AZ311" t="str">
            <v/>
          </cell>
        </row>
        <row r="312">
          <cell r="A312">
            <v>116594</v>
          </cell>
          <cell r="B312" t="str">
            <v>N Kanté</v>
          </cell>
          <cell r="C312" t="str">
            <v>CHE</v>
          </cell>
          <cell r="D312" t="str">
            <v>MF</v>
          </cell>
          <cell r="E312">
            <v>3</v>
          </cell>
          <cell r="F312">
            <v>3.7</v>
          </cell>
          <cell r="G312">
            <v>0</v>
          </cell>
          <cell r="H312">
            <v>21</v>
          </cell>
          <cell r="I312">
            <v>4</v>
          </cell>
          <cell r="J312">
            <v>0</v>
          </cell>
          <cell r="K312">
            <v>2</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2</v>
          </cell>
          <cell r="AM312">
            <v>3</v>
          </cell>
          <cell r="AN312">
            <v>0</v>
          </cell>
          <cell r="AO312">
            <v>0</v>
          </cell>
          <cell r="AP312">
            <v>3</v>
          </cell>
          <cell r="AQ312">
            <v>7</v>
          </cell>
          <cell r="AR312">
            <v>0</v>
          </cell>
          <cell r="AS312">
            <v>0</v>
          </cell>
          <cell r="AT312">
            <v>0</v>
          </cell>
          <cell r="AU312">
            <v>0</v>
          </cell>
          <cell r="AY312">
            <v>0</v>
          </cell>
          <cell r="AZ312" t="str">
            <v/>
          </cell>
        </row>
        <row r="313">
          <cell r="A313">
            <v>116643</v>
          </cell>
          <cell r="B313" t="str">
            <v>Fabinho</v>
          </cell>
          <cell r="C313" t="str">
            <v>LIV</v>
          </cell>
          <cell r="D313" t="str">
            <v>MF</v>
          </cell>
          <cell r="E313">
            <v>3</v>
          </cell>
          <cell r="F313">
            <v>3.7</v>
          </cell>
          <cell r="G313">
            <v>5</v>
          </cell>
          <cell r="H313">
            <v>88</v>
          </cell>
          <cell r="I313">
            <v>2</v>
          </cell>
          <cell r="J313">
            <v>0</v>
          </cell>
          <cell r="K313">
            <v>4</v>
          </cell>
          <cell r="L313">
            <v>5</v>
          </cell>
          <cell r="M313">
            <v>3</v>
          </cell>
          <cell r="N313">
            <v>0</v>
          </cell>
          <cell r="O313">
            <v>0</v>
          </cell>
          <cell r="P313">
            <v>0</v>
          </cell>
          <cell r="Q313">
            <v>3</v>
          </cell>
          <cell r="R313">
            <v>0</v>
          </cell>
          <cell r="S313">
            <v>1</v>
          </cell>
          <cell r="T313">
            <v>4</v>
          </cell>
          <cell r="U313">
            <v>3</v>
          </cell>
          <cell r="V313">
            <v>0</v>
          </cell>
          <cell r="W313">
            <v>7</v>
          </cell>
          <cell r="X313">
            <v>0</v>
          </cell>
          <cell r="Y313">
            <v>3</v>
          </cell>
          <cell r="Z313">
            <v>5</v>
          </cell>
          <cell r="AA313">
            <v>2</v>
          </cell>
          <cell r="AB313">
            <v>2</v>
          </cell>
          <cell r="AC313">
            <v>0</v>
          </cell>
          <cell r="AD313">
            <v>0</v>
          </cell>
          <cell r="AE313">
            <v>0</v>
          </cell>
          <cell r="AF313">
            <v>3</v>
          </cell>
          <cell r="AG313">
            <v>0</v>
          </cell>
          <cell r="AH313">
            <v>2</v>
          </cell>
          <cell r="AI313">
            <v>4</v>
          </cell>
          <cell r="AJ313">
            <v>0</v>
          </cell>
          <cell r="AK313">
            <v>0</v>
          </cell>
          <cell r="AL313">
            <v>3</v>
          </cell>
          <cell r="AM313">
            <v>2</v>
          </cell>
          <cell r="AN313">
            <v>1</v>
          </cell>
          <cell r="AO313">
            <v>7</v>
          </cell>
          <cell r="AP313">
            <v>4</v>
          </cell>
          <cell r="AQ313">
            <v>7</v>
          </cell>
          <cell r="AR313">
            <v>0</v>
          </cell>
          <cell r="AS313">
            <v>6</v>
          </cell>
          <cell r="AT313">
            <v>0</v>
          </cell>
          <cell r="AU313">
            <v>5</v>
          </cell>
          <cell r="AY313">
            <v>0</v>
          </cell>
          <cell r="AZ313" t="str">
            <v/>
          </cell>
        </row>
        <row r="314">
          <cell r="A314">
            <v>172841</v>
          </cell>
          <cell r="B314" t="str">
            <v>S Benrahma</v>
          </cell>
          <cell r="C314" t="str">
            <v>WHU</v>
          </cell>
          <cell r="D314" t="str">
            <v>MF</v>
          </cell>
          <cell r="E314">
            <v>3</v>
          </cell>
          <cell r="F314">
            <v>3.7</v>
          </cell>
          <cell r="G314">
            <v>2</v>
          </cell>
          <cell r="H314">
            <v>117</v>
          </cell>
          <cell r="I314">
            <v>0</v>
          </cell>
          <cell r="J314">
            <v>1</v>
          </cell>
          <cell r="K314">
            <v>2</v>
          </cell>
          <cell r="L314">
            <v>2</v>
          </cell>
          <cell r="M314">
            <v>4</v>
          </cell>
          <cell r="N314">
            <v>0</v>
          </cell>
          <cell r="O314">
            <v>0</v>
          </cell>
          <cell r="P314">
            <v>1</v>
          </cell>
          <cell r="Q314">
            <v>0</v>
          </cell>
          <cell r="R314">
            <v>0</v>
          </cell>
          <cell r="S314">
            <v>0</v>
          </cell>
          <cell r="T314">
            <v>5</v>
          </cell>
          <cell r="U314">
            <v>7</v>
          </cell>
          <cell r="V314">
            <v>3</v>
          </cell>
          <cell r="W314">
            <v>10</v>
          </cell>
          <cell r="X314">
            <v>0</v>
          </cell>
          <cell r="Y314">
            <v>10</v>
          </cell>
          <cell r="Z314">
            <v>7</v>
          </cell>
          <cell r="AA314">
            <v>1</v>
          </cell>
          <cell r="AB314">
            <v>2</v>
          </cell>
          <cell r="AC314">
            <v>0</v>
          </cell>
          <cell r="AD314">
            <v>3</v>
          </cell>
          <cell r="AE314">
            <v>2</v>
          </cell>
          <cell r="AF314">
            <v>0</v>
          </cell>
          <cell r="AG314">
            <v>10</v>
          </cell>
          <cell r="AH314">
            <v>9</v>
          </cell>
          <cell r="AI314">
            <v>0</v>
          </cell>
          <cell r="AJ314">
            <v>7</v>
          </cell>
          <cell r="AK314">
            <v>0</v>
          </cell>
          <cell r="AL314">
            <v>0</v>
          </cell>
          <cell r="AM314">
            <v>5</v>
          </cell>
          <cell r="AN314">
            <v>0</v>
          </cell>
          <cell r="AO314">
            <v>8</v>
          </cell>
          <cell r="AP314">
            <v>6</v>
          </cell>
          <cell r="AQ314">
            <v>1</v>
          </cell>
          <cell r="AR314">
            <v>8</v>
          </cell>
          <cell r="AS314">
            <v>1</v>
          </cell>
          <cell r="AT314">
            <v>0</v>
          </cell>
          <cell r="AU314">
            <v>2</v>
          </cell>
          <cell r="AY314">
            <v>0</v>
          </cell>
          <cell r="AZ314" t="str">
            <v/>
          </cell>
        </row>
        <row r="315">
          <cell r="A315">
            <v>179018</v>
          </cell>
          <cell r="B315" t="str">
            <v>M Almirón</v>
          </cell>
          <cell r="C315" t="str">
            <v>NEW</v>
          </cell>
          <cell r="D315" t="str">
            <v>MF</v>
          </cell>
          <cell r="E315">
            <v>3</v>
          </cell>
          <cell r="F315">
            <v>3.7</v>
          </cell>
          <cell r="G315">
            <v>2</v>
          </cell>
          <cell r="H315">
            <v>145</v>
          </cell>
          <cell r="I315">
            <v>3</v>
          </cell>
          <cell r="J315">
            <v>3</v>
          </cell>
          <cell r="K315">
            <v>0</v>
          </cell>
          <cell r="L315">
            <v>7</v>
          </cell>
          <cell r="M315">
            <v>7</v>
          </cell>
          <cell r="N315">
            <v>0</v>
          </cell>
          <cell r="O315">
            <v>3</v>
          </cell>
          <cell r="P315">
            <v>0</v>
          </cell>
          <cell r="Q315">
            <v>12</v>
          </cell>
          <cell r="R315">
            <v>7</v>
          </cell>
          <cell r="S315">
            <v>0</v>
          </cell>
          <cell r="T315">
            <v>10</v>
          </cell>
          <cell r="U315">
            <v>18</v>
          </cell>
          <cell r="V315">
            <v>0</v>
          </cell>
          <cell r="W315">
            <v>14</v>
          </cell>
          <cell r="X315">
            <v>0</v>
          </cell>
          <cell r="Y315">
            <v>9</v>
          </cell>
          <cell r="Z315">
            <v>4</v>
          </cell>
          <cell r="AA315">
            <v>0</v>
          </cell>
          <cell r="AB315">
            <v>8</v>
          </cell>
          <cell r="AC315">
            <v>0</v>
          </cell>
          <cell r="AD315">
            <v>2</v>
          </cell>
          <cell r="AE315">
            <v>7</v>
          </cell>
          <cell r="AF315">
            <v>1</v>
          </cell>
          <cell r="AG315">
            <v>0</v>
          </cell>
          <cell r="AH315">
            <v>2</v>
          </cell>
          <cell r="AI315">
            <v>0</v>
          </cell>
          <cell r="AJ315">
            <v>6</v>
          </cell>
          <cell r="AK315">
            <v>0</v>
          </cell>
          <cell r="AL315">
            <v>0</v>
          </cell>
          <cell r="AM315">
            <v>0</v>
          </cell>
          <cell r="AN315">
            <v>1</v>
          </cell>
          <cell r="AO315">
            <v>0</v>
          </cell>
          <cell r="AP315">
            <v>6</v>
          </cell>
          <cell r="AQ315">
            <v>1</v>
          </cell>
          <cell r="AR315">
            <v>4</v>
          </cell>
          <cell r="AS315">
            <v>6</v>
          </cell>
          <cell r="AT315">
            <v>2</v>
          </cell>
          <cell r="AU315">
            <v>2</v>
          </cell>
          <cell r="AY315">
            <v>0</v>
          </cell>
          <cell r="AZ315" t="str">
            <v/>
          </cell>
        </row>
        <row r="316">
          <cell r="A316">
            <v>195546</v>
          </cell>
          <cell r="B316" t="str">
            <v>E Buendía</v>
          </cell>
          <cell r="C316" t="str">
            <v>AVA</v>
          </cell>
          <cell r="D316" t="str">
            <v>MF</v>
          </cell>
          <cell r="E316">
            <v>3</v>
          </cell>
          <cell r="F316">
            <v>3.7</v>
          </cell>
          <cell r="G316">
            <v>1</v>
          </cell>
          <cell r="H316">
            <v>119</v>
          </cell>
          <cell r="I316">
            <v>1</v>
          </cell>
          <cell r="J316">
            <v>6</v>
          </cell>
          <cell r="K316">
            <v>3</v>
          </cell>
          <cell r="L316">
            <v>0</v>
          </cell>
          <cell r="M316">
            <v>5</v>
          </cell>
          <cell r="N316">
            <v>0</v>
          </cell>
          <cell r="O316">
            <v>1</v>
          </cell>
          <cell r="P316">
            <v>0</v>
          </cell>
          <cell r="Q316">
            <v>0</v>
          </cell>
          <cell r="R316">
            <v>1</v>
          </cell>
          <cell r="S316">
            <v>4</v>
          </cell>
          <cell r="T316">
            <v>2</v>
          </cell>
          <cell r="U316">
            <v>7</v>
          </cell>
          <cell r="V316">
            <v>0</v>
          </cell>
          <cell r="W316">
            <v>3</v>
          </cell>
          <cell r="X316">
            <v>2</v>
          </cell>
          <cell r="Y316">
            <v>3</v>
          </cell>
          <cell r="Z316">
            <v>12</v>
          </cell>
          <cell r="AA316">
            <v>9</v>
          </cell>
          <cell r="AB316">
            <v>2</v>
          </cell>
          <cell r="AC316">
            <v>0</v>
          </cell>
          <cell r="AD316">
            <v>5</v>
          </cell>
          <cell r="AE316">
            <v>0</v>
          </cell>
          <cell r="AF316">
            <v>5</v>
          </cell>
          <cell r="AG316">
            <v>6</v>
          </cell>
          <cell r="AH316">
            <v>2</v>
          </cell>
          <cell r="AI316">
            <v>0</v>
          </cell>
          <cell r="AJ316">
            <v>11</v>
          </cell>
          <cell r="AK316">
            <v>0</v>
          </cell>
          <cell r="AL316">
            <v>2</v>
          </cell>
          <cell r="AM316">
            <v>8</v>
          </cell>
          <cell r="AN316">
            <v>3</v>
          </cell>
          <cell r="AO316">
            <v>6</v>
          </cell>
          <cell r="AP316">
            <v>2</v>
          </cell>
          <cell r="AQ316">
            <v>4</v>
          </cell>
          <cell r="AR316">
            <v>2</v>
          </cell>
          <cell r="AS316">
            <v>1</v>
          </cell>
          <cell r="AT316">
            <v>0</v>
          </cell>
          <cell r="AU316">
            <v>1</v>
          </cell>
          <cell r="AY316">
            <v>0</v>
          </cell>
          <cell r="AZ316" t="str">
            <v/>
          </cell>
        </row>
        <row r="317">
          <cell r="A317">
            <v>90105</v>
          </cell>
          <cell r="B317" t="str">
            <v>R Fraser</v>
          </cell>
          <cell r="C317" t="str">
            <v>NEW</v>
          </cell>
          <cell r="D317" t="str">
            <v>MF</v>
          </cell>
          <cell r="E317">
            <v>3</v>
          </cell>
          <cell r="F317">
            <v>3.6</v>
          </cell>
          <cell r="G317">
            <v>0</v>
          </cell>
          <cell r="H317">
            <v>10</v>
          </cell>
          <cell r="I317">
            <v>1</v>
          </cell>
          <cell r="J317">
            <v>0</v>
          </cell>
          <cell r="K317">
            <v>0</v>
          </cell>
          <cell r="L317">
            <v>0</v>
          </cell>
          <cell r="M317">
            <v>4</v>
          </cell>
          <cell r="N317">
            <v>0</v>
          </cell>
          <cell r="O317">
            <v>2</v>
          </cell>
          <cell r="P317">
            <v>0</v>
          </cell>
          <cell r="Q317">
            <v>1</v>
          </cell>
          <cell r="R317">
            <v>0</v>
          </cell>
          <cell r="S317">
            <v>0</v>
          </cell>
          <cell r="T317">
            <v>2</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Y317">
            <v>0</v>
          </cell>
          <cell r="AZ317" t="str">
            <v/>
          </cell>
        </row>
        <row r="318">
          <cell r="A318">
            <v>122806</v>
          </cell>
          <cell r="B318" t="str">
            <v>J McGinn</v>
          </cell>
          <cell r="C318" t="str">
            <v>AVA</v>
          </cell>
          <cell r="D318" t="str">
            <v>MF</v>
          </cell>
          <cell r="E318">
            <v>3</v>
          </cell>
          <cell r="F318">
            <v>3.6</v>
          </cell>
          <cell r="G318">
            <v>2</v>
          </cell>
          <cell r="H318">
            <v>101</v>
          </cell>
          <cell r="I318">
            <v>3</v>
          </cell>
          <cell r="J318">
            <v>4</v>
          </cell>
          <cell r="K318">
            <v>2</v>
          </cell>
          <cell r="L318">
            <v>0</v>
          </cell>
          <cell r="M318">
            <v>6</v>
          </cell>
          <cell r="N318">
            <v>0</v>
          </cell>
          <cell r="O318">
            <v>4</v>
          </cell>
          <cell r="P318">
            <v>0</v>
          </cell>
          <cell r="Q318">
            <v>0</v>
          </cell>
          <cell r="R318">
            <v>4</v>
          </cell>
          <cell r="S318">
            <v>2</v>
          </cell>
          <cell r="T318">
            <v>7</v>
          </cell>
          <cell r="U318">
            <v>3</v>
          </cell>
          <cell r="V318">
            <v>0</v>
          </cell>
          <cell r="W318">
            <v>1</v>
          </cell>
          <cell r="X318">
            <v>6</v>
          </cell>
          <cell r="Y318">
            <v>2</v>
          </cell>
          <cell r="Z318">
            <v>5</v>
          </cell>
          <cell r="AA318">
            <v>0</v>
          </cell>
          <cell r="AB318">
            <v>0</v>
          </cell>
          <cell r="AC318">
            <v>0</v>
          </cell>
          <cell r="AD318">
            <v>0</v>
          </cell>
          <cell r="AE318">
            <v>0</v>
          </cell>
          <cell r="AF318">
            <v>5</v>
          </cell>
          <cell r="AG318">
            <v>9</v>
          </cell>
          <cell r="AH318">
            <v>2</v>
          </cell>
          <cell r="AI318">
            <v>0</v>
          </cell>
          <cell r="AJ318">
            <v>3</v>
          </cell>
          <cell r="AK318">
            <v>0</v>
          </cell>
          <cell r="AL318">
            <v>8</v>
          </cell>
          <cell r="AM318">
            <v>4</v>
          </cell>
          <cell r="AN318">
            <v>3</v>
          </cell>
          <cell r="AO318">
            <v>3</v>
          </cell>
          <cell r="AP318">
            <v>5</v>
          </cell>
          <cell r="AQ318">
            <v>5</v>
          </cell>
          <cell r="AR318">
            <v>1</v>
          </cell>
          <cell r="AS318">
            <v>2</v>
          </cell>
          <cell r="AT318">
            <v>0</v>
          </cell>
          <cell r="AU318">
            <v>2</v>
          </cell>
          <cell r="AY318">
            <v>0</v>
          </cell>
          <cell r="AZ318" t="str">
            <v/>
          </cell>
        </row>
        <row r="319">
          <cell r="A319">
            <v>171317</v>
          </cell>
          <cell r="B319" t="str">
            <v>R Neves</v>
          </cell>
          <cell r="C319" t="str">
            <v>WOL</v>
          </cell>
          <cell r="D319" t="str">
            <v>MF</v>
          </cell>
          <cell r="E319">
            <v>3</v>
          </cell>
          <cell r="F319">
            <v>3.6</v>
          </cell>
          <cell r="G319">
            <v>1</v>
          </cell>
          <cell r="H319">
            <v>128</v>
          </cell>
          <cell r="I319">
            <v>4</v>
          </cell>
          <cell r="J319">
            <v>3</v>
          </cell>
          <cell r="K319">
            <v>3</v>
          </cell>
          <cell r="L319">
            <v>0</v>
          </cell>
          <cell r="M319">
            <v>16</v>
          </cell>
          <cell r="N319">
            <v>0</v>
          </cell>
          <cell r="O319">
            <v>2</v>
          </cell>
          <cell r="P319">
            <v>0</v>
          </cell>
          <cell r="Q319">
            <v>1</v>
          </cell>
          <cell r="R319">
            <v>0</v>
          </cell>
          <cell r="S319">
            <v>8</v>
          </cell>
          <cell r="T319">
            <v>3</v>
          </cell>
          <cell r="U319">
            <v>8</v>
          </cell>
          <cell r="V319">
            <v>8</v>
          </cell>
          <cell r="W319">
            <v>3</v>
          </cell>
          <cell r="X319">
            <v>0</v>
          </cell>
          <cell r="Y319">
            <v>4</v>
          </cell>
          <cell r="Z319">
            <v>5</v>
          </cell>
          <cell r="AA319">
            <v>2</v>
          </cell>
          <cell r="AB319">
            <v>2</v>
          </cell>
          <cell r="AC319">
            <v>2</v>
          </cell>
          <cell r="AD319">
            <v>9</v>
          </cell>
          <cell r="AE319">
            <v>3</v>
          </cell>
          <cell r="AF319">
            <v>3</v>
          </cell>
          <cell r="AG319">
            <v>3</v>
          </cell>
          <cell r="AH319">
            <v>4</v>
          </cell>
          <cell r="AI319">
            <v>0</v>
          </cell>
          <cell r="AJ319">
            <v>5</v>
          </cell>
          <cell r="AK319">
            <v>0</v>
          </cell>
          <cell r="AL319">
            <v>1</v>
          </cell>
          <cell r="AM319">
            <v>0</v>
          </cell>
          <cell r="AN319">
            <v>0</v>
          </cell>
          <cell r="AO319">
            <v>1</v>
          </cell>
          <cell r="AP319">
            <v>13</v>
          </cell>
          <cell r="AQ319">
            <v>6</v>
          </cell>
          <cell r="AR319">
            <v>3</v>
          </cell>
          <cell r="AS319">
            <v>2</v>
          </cell>
          <cell r="AT319">
            <v>0</v>
          </cell>
          <cell r="AU319">
            <v>1</v>
          </cell>
          <cell r="AY319">
            <v>0</v>
          </cell>
          <cell r="AZ319" t="str">
            <v/>
          </cell>
        </row>
        <row r="320">
          <cell r="A320">
            <v>172632</v>
          </cell>
          <cell r="B320" t="str">
            <v>D Gray</v>
          </cell>
          <cell r="C320" t="str">
            <v>EVE</v>
          </cell>
          <cell r="D320" t="str">
            <v>MF</v>
          </cell>
          <cell r="E320">
            <v>3</v>
          </cell>
          <cell r="F320">
            <v>3.6</v>
          </cell>
          <cell r="G320">
            <v>2</v>
          </cell>
          <cell r="H320">
            <v>91</v>
          </cell>
          <cell r="I320">
            <v>2</v>
          </cell>
          <cell r="J320">
            <v>2</v>
          </cell>
          <cell r="K320">
            <v>7</v>
          </cell>
          <cell r="L320">
            <v>2</v>
          </cell>
          <cell r="M320">
            <v>4</v>
          </cell>
          <cell r="N320">
            <v>0</v>
          </cell>
          <cell r="O320">
            <v>0</v>
          </cell>
          <cell r="P320">
            <v>2</v>
          </cell>
          <cell r="Q320">
            <v>3</v>
          </cell>
          <cell r="R320">
            <v>0</v>
          </cell>
          <cell r="S320">
            <v>4</v>
          </cell>
          <cell r="T320">
            <v>3</v>
          </cell>
          <cell r="U320">
            <v>3</v>
          </cell>
          <cell r="V320">
            <v>2</v>
          </cell>
          <cell r="W320">
            <v>2</v>
          </cell>
          <cell r="X320">
            <v>0</v>
          </cell>
          <cell r="Y320">
            <v>8</v>
          </cell>
          <cell r="Z320">
            <v>9</v>
          </cell>
          <cell r="AA320">
            <v>5</v>
          </cell>
          <cell r="AB320">
            <v>2</v>
          </cell>
          <cell r="AC320">
            <v>0</v>
          </cell>
          <cell r="AD320">
            <v>0</v>
          </cell>
          <cell r="AE320">
            <v>0</v>
          </cell>
          <cell r="AF320">
            <v>1</v>
          </cell>
          <cell r="AG320">
            <v>1</v>
          </cell>
          <cell r="AH320">
            <v>1</v>
          </cell>
          <cell r="AI320">
            <v>10</v>
          </cell>
          <cell r="AJ320">
            <v>2</v>
          </cell>
          <cell r="AK320">
            <v>0</v>
          </cell>
          <cell r="AL320">
            <v>0</v>
          </cell>
          <cell r="AM320">
            <v>5</v>
          </cell>
          <cell r="AN320">
            <v>2</v>
          </cell>
          <cell r="AO320">
            <v>3</v>
          </cell>
          <cell r="AP320">
            <v>0</v>
          </cell>
          <cell r="AQ320">
            <v>0</v>
          </cell>
          <cell r="AR320">
            <v>0</v>
          </cell>
          <cell r="AS320">
            <v>4</v>
          </cell>
          <cell r="AT320">
            <v>0</v>
          </cell>
          <cell r="AU320">
            <v>2</v>
          </cell>
          <cell r="AY320">
            <v>0</v>
          </cell>
          <cell r="AZ320" t="str">
            <v/>
          </cell>
        </row>
        <row r="321">
          <cell r="A321">
            <v>174932</v>
          </cell>
          <cell r="B321" t="str">
            <v>S Canós*</v>
          </cell>
          <cell r="C321" t="str">
            <v>BRE</v>
          </cell>
          <cell r="D321" t="str">
            <v>MF</v>
          </cell>
          <cell r="E321">
            <v>3</v>
          </cell>
          <cell r="F321">
            <v>3.6</v>
          </cell>
          <cell r="G321">
            <v>0</v>
          </cell>
          <cell r="H321">
            <v>6</v>
          </cell>
          <cell r="I321">
            <v>0</v>
          </cell>
          <cell r="J321">
            <v>0</v>
          </cell>
          <cell r="K321">
            <v>0</v>
          </cell>
          <cell r="L321">
            <v>0</v>
          </cell>
          <cell r="M321">
            <v>0</v>
          </cell>
          <cell r="N321">
            <v>0</v>
          </cell>
          <cell r="O321">
            <v>0</v>
          </cell>
          <cell r="P321">
            <v>0</v>
          </cell>
          <cell r="Q321">
            <v>0</v>
          </cell>
          <cell r="R321">
            <v>0</v>
          </cell>
          <cell r="S321">
            <v>1</v>
          </cell>
          <cell r="T321">
            <v>0</v>
          </cell>
          <cell r="U321">
            <v>2</v>
          </cell>
          <cell r="V321">
            <v>1</v>
          </cell>
          <cell r="W321">
            <v>0</v>
          </cell>
          <cell r="X321">
            <v>0</v>
          </cell>
          <cell r="Y321">
            <v>0</v>
          </cell>
          <cell r="Z321">
            <v>2</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Y321">
            <v>0</v>
          </cell>
          <cell r="AZ321" t="str">
            <v/>
          </cell>
        </row>
        <row r="322">
          <cell r="A322">
            <v>208706</v>
          </cell>
          <cell r="B322" t="str">
            <v>B Guimarães</v>
          </cell>
          <cell r="C322" t="str">
            <v>NEW</v>
          </cell>
          <cell r="D322" t="str">
            <v>MF</v>
          </cell>
          <cell r="E322">
            <v>3</v>
          </cell>
          <cell r="F322">
            <v>3.6</v>
          </cell>
          <cell r="G322">
            <v>4</v>
          </cell>
          <cell r="H322">
            <v>132</v>
          </cell>
          <cell r="I322">
            <v>4</v>
          </cell>
          <cell r="J322">
            <v>3</v>
          </cell>
          <cell r="K322">
            <v>0</v>
          </cell>
          <cell r="L322">
            <v>2</v>
          </cell>
          <cell r="M322">
            <v>0</v>
          </cell>
          <cell r="N322">
            <v>0</v>
          </cell>
          <cell r="O322">
            <v>4</v>
          </cell>
          <cell r="P322">
            <v>0</v>
          </cell>
          <cell r="Q322">
            <v>6</v>
          </cell>
          <cell r="R322">
            <v>14</v>
          </cell>
          <cell r="S322">
            <v>0</v>
          </cell>
          <cell r="T322">
            <v>8</v>
          </cell>
          <cell r="U322">
            <v>4</v>
          </cell>
          <cell r="V322">
            <v>0</v>
          </cell>
          <cell r="W322">
            <v>11</v>
          </cell>
          <cell r="X322">
            <v>0</v>
          </cell>
          <cell r="Y322">
            <v>8</v>
          </cell>
          <cell r="Z322">
            <v>8</v>
          </cell>
          <cell r="AA322">
            <v>0</v>
          </cell>
          <cell r="AB322">
            <v>4</v>
          </cell>
          <cell r="AC322">
            <v>0</v>
          </cell>
          <cell r="AD322">
            <v>0</v>
          </cell>
          <cell r="AE322">
            <v>0</v>
          </cell>
          <cell r="AF322">
            <v>0</v>
          </cell>
          <cell r="AG322">
            <v>0</v>
          </cell>
          <cell r="AH322">
            <v>2</v>
          </cell>
          <cell r="AI322">
            <v>0</v>
          </cell>
          <cell r="AJ322">
            <v>6</v>
          </cell>
          <cell r="AK322">
            <v>0</v>
          </cell>
          <cell r="AL322">
            <v>0</v>
          </cell>
          <cell r="AM322">
            <v>14</v>
          </cell>
          <cell r="AN322">
            <v>3</v>
          </cell>
          <cell r="AO322">
            <v>0</v>
          </cell>
          <cell r="AP322">
            <v>10</v>
          </cell>
          <cell r="AQ322">
            <v>4</v>
          </cell>
          <cell r="AR322">
            <v>3</v>
          </cell>
          <cell r="AS322">
            <v>8</v>
          </cell>
          <cell r="AT322">
            <v>2</v>
          </cell>
          <cell r="AU322">
            <v>4</v>
          </cell>
          <cell r="AY322">
            <v>0</v>
          </cell>
          <cell r="AZ322" t="str">
            <v/>
          </cell>
        </row>
        <row r="323">
          <cell r="A323">
            <v>209289</v>
          </cell>
          <cell r="B323" t="str">
            <v>E Smith Rowe</v>
          </cell>
          <cell r="C323" t="str">
            <v>ARS</v>
          </cell>
          <cell r="D323" t="str">
            <v>MF</v>
          </cell>
          <cell r="E323">
            <v>3</v>
          </cell>
          <cell r="F323">
            <v>3.6</v>
          </cell>
          <cell r="G323">
            <v>4</v>
          </cell>
          <cell r="H323">
            <v>19</v>
          </cell>
          <cell r="I323">
            <v>0</v>
          </cell>
          <cell r="J323">
            <v>1</v>
          </cell>
          <cell r="K323">
            <v>1</v>
          </cell>
          <cell r="L323">
            <v>0</v>
          </cell>
          <cell r="M323">
            <v>1</v>
          </cell>
          <cell r="N323">
            <v>1</v>
          </cell>
          <cell r="O323">
            <v>0</v>
          </cell>
          <cell r="P323">
            <v>0</v>
          </cell>
          <cell r="Q323">
            <v>0</v>
          </cell>
          <cell r="R323">
            <v>0</v>
          </cell>
          <cell r="S323">
            <v>0</v>
          </cell>
          <cell r="T323">
            <v>0</v>
          </cell>
          <cell r="U323">
            <v>0</v>
          </cell>
          <cell r="V323">
            <v>0</v>
          </cell>
          <cell r="W323">
            <v>0</v>
          </cell>
          <cell r="X323">
            <v>0</v>
          </cell>
          <cell r="Y323">
            <v>0</v>
          </cell>
          <cell r="Z323">
            <v>0</v>
          </cell>
          <cell r="AA323">
            <v>1</v>
          </cell>
          <cell r="AB323">
            <v>1</v>
          </cell>
          <cell r="AC323">
            <v>0</v>
          </cell>
          <cell r="AD323">
            <v>0</v>
          </cell>
          <cell r="AE323">
            <v>0</v>
          </cell>
          <cell r="AF323">
            <v>0</v>
          </cell>
          <cell r="AG323">
            <v>0</v>
          </cell>
          <cell r="AH323">
            <v>5</v>
          </cell>
          <cell r="AI323">
            <v>0</v>
          </cell>
          <cell r="AJ323">
            <v>0</v>
          </cell>
          <cell r="AK323">
            <v>1</v>
          </cell>
          <cell r="AL323">
            <v>1</v>
          </cell>
          <cell r="AM323">
            <v>0</v>
          </cell>
          <cell r="AN323">
            <v>0</v>
          </cell>
          <cell r="AO323">
            <v>0</v>
          </cell>
          <cell r="AP323">
            <v>1</v>
          </cell>
          <cell r="AQ323">
            <v>0</v>
          </cell>
          <cell r="AR323">
            <v>0</v>
          </cell>
          <cell r="AS323">
            <v>1</v>
          </cell>
          <cell r="AT323">
            <v>0</v>
          </cell>
          <cell r="AU323">
            <v>4</v>
          </cell>
          <cell r="AY323">
            <v>0</v>
          </cell>
          <cell r="AZ323" t="str">
            <v/>
          </cell>
        </row>
        <row r="324">
          <cell r="A324">
            <v>224995</v>
          </cell>
          <cell r="B324" t="str">
            <v>L Sinisterra</v>
          </cell>
          <cell r="C324" t="str">
            <v>LEE</v>
          </cell>
          <cell r="D324" t="str">
            <v>MF</v>
          </cell>
          <cell r="E324">
            <v>3</v>
          </cell>
          <cell r="F324">
            <v>3.6</v>
          </cell>
          <cell r="G324">
            <v>0</v>
          </cell>
          <cell r="H324">
            <v>71</v>
          </cell>
          <cell r="I324">
            <v>0</v>
          </cell>
          <cell r="J324">
            <v>1</v>
          </cell>
          <cell r="K324">
            <v>0</v>
          </cell>
          <cell r="L324">
            <v>2</v>
          </cell>
          <cell r="M324">
            <v>15</v>
          </cell>
          <cell r="N324">
            <v>0</v>
          </cell>
          <cell r="O324">
            <v>0</v>
          </cell>
          <cell r="P324">
            <v>0</v>
          </cell>
          <cell r="Q324">
            <v>0</v>
          </cell>
          <cell r="R324">
            <v>0</v>
          </cell>
          <cell r="S324">
            <v>0</v>
          </cell>
          <cell r="T324">
            <v>6</v>
          </cell>
          <cell r="U324">
            <v>2</v>
          </cell>
          <cell r="V324">
            <v>0</v>
          </cell>
          <cell r="W324">
            <v>0</v>
          </cell>
          <cell r="X324">
            <v>0</v>
          </cell>
          <cell r="Y324">
            <v>0</v>
          </cell>
          <cell r="Z324">
            <v>0</v>
          </cell>
          <cell r="AA324">
            <v>0</v>
          </cell>
          <cell r="AB324">
            <v>1</v>
          </cell>
          <cell r="AC324">
            <v>8</v>
          </cell>
          <cell r="AD324">
            <v>0</v>
          </cell>
          <cell r="AE324">
            <v>5</v>
          </cell>
          <cell r="AF324">
            <v>0</v>
          </cell>
          <cell r="AG324">
            <v>0</v>
          </cell>
          <cell r="AH324">
            <v>0</v>
          </cell>
          <cell r="AI324">
            <v>1</v>
          </cell>
          <cell r="AJ324">
            <v>0</v>
          </cell>
          <cell r="AK324">
            <v>0</v>
          </cell>
          <cell r="AL324">
            <v>4</v>
          </cell>
          <cell r="AM324">
            <v>8</v>
          </cell>
          <cell r="AN324">
            <v>2</v>
          </cell>
          <cell r="AO324">
            <v>9</v>
          </cell>
          <cell r="AP324">
            <v>7</v>
          </cell>
          <cell r="AQ324">
            <v>0</v>
          </cell>
          <cell r="AR324">
            <v>0</v>
          </cell>
          <cell r="AS324">
            <v>0</v>
          </cell>
          <cell r="AT324">
            <v>0</v>
          </cell>
          <cell r="AU324">
            <v>0</v>
          </cell>
          <cell r="AY324">
            <v>0</v>
          </cell>
          <cell r="AZ324" t="str">
            <v/>
          </cell>
        </row>
        <row r="325">
          <cell r="A325">
            <v>232413</v>
          </cell>
          <cell r="B325" t="str">
            <v>E Eze</v>
          </cell>
          <cell r="C325" t="str">
            <v>CRY</v>
          </cell>
          <cell r="D325" t="str">
            <v>MF</v>
          </cell>
          <cell r="E325">
            <v>3</v>
          </cell>
          <cell r="F325">
            <v>3.6</v>
          </cell>
          <cell r="G325">
            <v>3</v>
          </cell>
          <cell r="H325">
            <v>144</v>
          </cell>
          <cell r="I325">
            <v>2</v>
          </cell>
          <cell r="J325">
            <v>0</v>
          </cell>
          <cell r="K325">
            <v>8</v>
          </cell>
          <cell r="L325">
            <v>5</v>
          </cell>
          <cell r="M325">
            <v>4</v>
          </cell>
          <cell r="N325">
            <v>0</v>
          </cell>
          <cell r="O325">
            <v>0</v>
          </cell>
          <cell r="P325">
            <v>0</v>
          </cell>
          <cell r="Q325">
            <v>2</v>
          </cell>
          <cell r="R325">
            <v>0</v>
          </cell>
          <cell r="S325">
            <v>9</v>
          </cell>
          <cell r="T325">
            <v>10</v>
          </cell>
          <cell r="U325">
            <v>3</v>
          </cell>
          <cell r="V325">
            <v>0</v>
          </cell>
          <cell r="W325">
            <v>8</v>
          </cell>
          <cell r="X325">
            <v>0</v>
          </cell>
          <cell r="Y325">
            <v>10</v>
          </cell>
          <cell r="Z325">
            <v>4</v>
          </cell>
          <cell r="AA325">
            <v>0</v>
          </cell>
          <cell r="AB325">
            <v>6</v>
          </cell>
          <cell r="AC325">
            <v>0</v>
          </cell>
          <cell r="AD325">
            <v>1</v>
          </cell>
          <cell r="AE325">
            <v>1</v>
          </cell>
          <cell r="AF325">
            <v>6</v>
          </cell>
          <cell r="AG325">
            <v>1</v>
          </cell>
          <cell r="AH325">
            <v>1</v>
          </cell>
          <cell r="AI325">
            <v>1</v>
          </cell>
          <cell r="AJ325">
            <v>1</v>
          </cell>
          <cell r="AK325">
            <v>1</v>
          </cell>
          <cell r="AL325">
            <v>5</v>
          </cell>
          <cell r="AM325">
            <v>0</v>
          </cell>
          <cell r="AN325">
            <v>21</v>
          </cell>
          <cell r="AO325">
            <v>3</v>
          </cell>
          <cell r="AP325">
            <v>9</v>
          </cell>
          <cell r="AQ325">
            <v>2</v>
          </cell>
          <cell r="AR325">
            <v>12</v>
          </cell>
          <cell r="AS325">
            <v>5</v>
          </cell>
          <cell r="AT325">
            <v>0</v>
          </cell>
          <cell r="AU325">
            <v>3</v>
          </cell>
          <cell r="AY325">
            <v>0</v>
          </cell>
          <cell r="AZ325" t="str">
            <v/>
          </cell>
        </row>
        <row r="326">
          <cell r="A326">
            <v>19624</v>
          </cell>
          <cell r="B326" t="str">
            <v>J Moutinho</v>
          </cell>
          <cell r="C326" t="str">
            <v>WOL</v>
          </cell>
          <cell r="D326" t="str">
            <v>MF</v>
          </cell>
          <cell r="E326">
            <v>3</v>
          </cell>
          <cell r="F326">
            <v>3.5</v>
          </cell>
          <cell r="G326">
            <v>0</v>
          </cell>
          <cell r="H326">
            <v>74</v>
          </cell>
          <cell r="I326">
            <v>0</v>
          </cell>
          <cell r="J326">
            <v>0</v>
          </cell>
          <cell r="K326">
            <v>2</v>
          </cell>
          <cell r="L326">
            <v>0</v>
          </cell>
          <cell r="M326">
            <v>10</v>
          </cell>
          <cell r="N326">
            <v>0</v>
          </cell>
          <cell r="O326">
            <v>3</v>
          </cell>
          <cell r="P326">
            <v>0</v>
          </cell>
          <cell r="Q326">
            <v>1</v>
          </cell>
          <cell r="R326">
            <v>4</v>
          </cell>
          <cell r="S326">
            <v>3</v>
          </cell>
          <cell r="T326">
            <v>2</v>
          </cell>
          <cell r="U326">
            <v>3</v>
          </cell>
          <cell r="V326">
            <v>3</v>
          </cell>
          <cell r="W326">
            <v>2</v>
          </cell>
          <cell r="X326">
            <v>0</v>
          </cell>
          <cell r="Y326">
            <v>7</v>
          </cell>
          <cell r="Z326">
            <v>5</v>
          </cell>
          <cell r="AA326">
            <v>2</v>
          </cell>
          <cell r="AB326">
            <v>3</v>
          </cell>
          <cell r="AC326">
            <v>2</v>
          </cell>
          <cell r="AD326">
            <v>1</v>
          </cell>
          <cell r="AE326">
            <v>3</v>
          </cell>
          <cell r="AF326">
            <v>2</v>
          </cell>
          <cell r="AG326">
            <v>1</v>
          </cell>
          <cell r="AH326">
            <v>3</v>
          </cell>
          <cell r="AI326">
            <v>0</v>
          </cell>
          <cell r="AJ326">
            <v>6</v>
          </cell>
          <cell r="AK326">
            <v>0</v>
          </cell>
          <cell r="AL326">
            <v>1</v>
          </cell>
          <cell r="AM326">
            <v>2</v>
          </cell>
          <cell r="AN326">
            <v>1</v>
          </cell>
          <cell r="AO326">
            <v>1</v>
          </cell>
          <cell r="AP326">
            <v>0</v>
          </cell>
          <cell r="AQ326">
            <v>1</v>
          </cell>
          <cell r="AR326">
            <v>0</v>
          </cell>
          <cell r="AS326">
            <v>0</v>
          </cell>
          <cell r="AT326">
            <v>0</v>
          </cell>
          <cell r="AU326">
            <v>0</v>
          </cell>
          <cell r="AY326">
            <v>0</v>
          </cell>
          <cell r="AZ326" t="str">
            <v/>
          </cell>
        </row>
        <row r="327">
          <cell r="A327">
            <v>56979</v>
          </cell>
          <cell r="B327" t="str">
            <v>J Henderson</v>
          </cell>
          <cell r="C327" t="str">
            <v>LIV</v>
          </cell>
          <cell r="D327" t="str">
            <v>MF</v>
          </cell>
          <cell r="E327">
            <v>3</v>
          </cell>
          <cell r="F327">
            <v>3.5</v>
          </cell>
          <cell r="G327">
            <v>1</v>
          </cell>
          <cell r="H327">
            <v>78</v>
          </cell>
          <cell r="I327">
            <v>2</v>
          </cell>
          <cell r="J327">
            <v>0</v>
          </cell>
          <cell r="K327">
            <v>1</v>
          </cell>
          <cell r="L327">
            <v>5</v>
          </cell>
          <cell r="M327">
            <v>2</v>
          </cell>
          <cell r="N327">
            <v>0</v>
          </cell>
          <cell r="O327">
            <v>0</v>
          </cell>
          <cell r="P327">
            <v>0</v>
          </cell>
          <cell r="Q327">
            <v>2</v>
          </cell>
          <cell r="R327">
            <v>0</v>
          </cell>
          <cell r="S327">
            <v>3</v>
          </cell>
          <cell r="T327">
            <v>5</v>
          </cell>
          <cell r="U327">
            <v>1</v>
          </cell>
          <cell r="V327">
            <v>0</v>
          </cell>
          <cell r="W327">
            <v>1</v>
          </cell>
          <cell r="X327">
            <v>0</v>
          </cell>
          <cell r="Y327">
            <v>5</v>
          </cell>
          <cell r="Z327">
            <v>2</v>
          </cell>
          <cell r="AA327">
            <v>2</v>
          </cell>
          <cell r="AB327">
            <v>1</v>
          </cell>
          <cell r="AC327">
            <v>0</v>
          </cell>
          <cell r="AD327">
            <v>2</v>
          </cell>
          <cell r="AE327">
            <v>0</v>
          </cell>
          <cell r="AF327">
            <v>4</v>
          </cell>
          <cell r="AG327">
            <v>1</v>
          </cell>
          <cell r="AH327">
            <v>1</v>
          </cell>
          <cell r="AI327">
            <v>8</v>
          </cell>
          <cell r="AJ327">
            <v>0</v>
          </cell>
          <cell r="AK327">
            <v>0</v>
          </cell>
          <cell r="AL327">
            <v>2</v>
          </cell>
          <cell r="AM327">
            <v>2</v>
          </cell>
          <cell r="AN327">
            <v>6</v>
          </cell>
          <cell r="AO327">
            <v>8</v>
          </cell>
          <cell r="AP327">
            <v>2</v>
          </cell>
          <cell r="AQ327">
            <v>5</v>
          </cell>
          <cell r="AR327">
            <v>0</v>
          </cell>
          <cell r="AS327">
            <v>4</v>
          </cell>
          <cell r="AT327">
            <v>0</v>
          </cell>
          <cell r="AU327">
            <v>1</v>
          </cell>
          <cell r="AY327">
            <v>0</v>
          </cell>
          <cell r="AZ327" t="str">
            <v/>
          </cell>
        </row>
        <row r="328">
          <cell r="A328">
            <v>88484</v>
          </cell>
          <cell r="B328" t="str">
            <v>P Sarabia</v>
          </cell>
          <cell r="C328" t="str">
            <v>WOL</v>
          </cell>
          <cell r="D328" t="str">
            <v>MF</v>
          </cell>
          <cell r="E328">
            <v>3</v>
          </cell>
          <cell r="F328">
            <v>3.5</v>
          </cell>
          <cell r="G328">
            <v>0</v>
          </cell>
          <cell r="H328">
            <v>27</v>
          </cell>
          <cell r="AB328">
            <v>0</v>
          </cell>
          <cell r="AC328">
            <v>1</v>
          </cell>
          <cell r="AD328">
            <v>2</v>
          </cell>
          <cell r="AE328">
            <v>2</v>
          </cell>
          <cell r="AF328">
            <v>1</v>
          </cell>
          <cell r="AG328">
            <v>8</v>
          </cell>
          <cell r="AH328">
            <v>4</v>
          </cell>
          <cell r="AI328">
            <v>0</v>
          </cell>
          <cell r="AJ328">
            <v>1</v>
          </cell>
          <cell r="AK328">
            <v>0</v>
          </cell>
          <cell r="AL328">
            <v>0</v>
          </cell>
          <cell r="AM328">
            <v>1</v>
          </cell>
          <cell r="AN328">
            <v>3</v>
          </cell>
          <cell r="AO328">
            <v>2</v>
          </cell>
          <cell r="AP328">
            <v>0</v>
          </cell>
          <cell r="AQ328">
            <v>0</v>
          </cell>
          <cell r="AR328">
            <v>0</v>
          </cell>
          <cell r="AS328">
            <v>2</v>
          </cell>
          <cell r="AT328">
            <v>0</v>
          </cell>
          <cell r="AU328">
            <v>0</v>
          </cell>
          <cell r="AY328">
            <v>0</v>
          </cell>
          <cell r="AZ328" t="str">
            <v/>
          </cell>
        </row>
        <row r="329">
          <cell r="A329">
            <v>91651</v>
          </cell>
          <cell r="B329" t="str">
            <v>M Kovacic</v>
          </cell>
          <cell r="C329" t="str">
            <v>CHE</v>
          </cell>
          <cell r="D329" t="str">
            <v>MF</v>
          </cell>
          <cell r="E329">
            <v>3</v>
          </cell>
          <cell r="F329">
            <v>3.5</v>
          </cell>
          <cell r="G329">
            <v>1</v>
          </cell>
          <cell r="H329">
            <v>60</v>
          </cell>
          <cell r="I329">
            <v>0</v>
          </cell>
          <cell r="J329">
            <v>0</v>
          </cell>
          <cell r="K329">
            <v>0</v>
          </cell>
          <cell r="L329">
            <v>1</v>
          </cell>
          <cell r="M329">
            <v>4</v>
          </cell>
          <cell r="N329">
            <v>0</v>
          </cell>
          <cell r="O329">
            <v>0</v>
          </cell>
          <cell r="P329">
            <v>0</v>
          </cell>
          <cell r="Q329">
            <v>1</v>
          </cell>
          <cell r="R329">
            <v>4</v>
          </cell>
          <cell r="S329">
            <v>0</v>
          </cell>
          <cell r="T329">
            <v>6</v>
          </cell>
          <cell r="U329">
            <v>1</v>
          </cell>
          <cell r="V329">
            <v>0</v>
          </cell>
          <cell r="W329">
            <v>3</v>
          </cell>
          <cell r="X329">
            <v>0</v>
          </cell>
          <cell r="Y329">
            <v>0</v>
          </cell>
          <cell r="Z329">
            <v>3</v>
          </cell>
          <cell r="AA329">
            <v>5</v>
          </cell>
          <cell r="AB329">
            <v>1</v>
          </cell>
          <cell r="AC329">
            <v>0</v>
          </cell>
          <cell r="AD329">
            <v>0</v>
          </cell>
          <cell r="AE329">
            <v>0</v>
          </cell>
          <cell r="AF329">
            <v>1</v>
          </cell>
          <cell r="AG329">
            <v>0</v>
          </cell>
          <cell r="AH329">
            <v>5</v>
          </cell>
          <cell r="AI329">
            <v>7</v>
          </cell>
          <cell r="AJ329">
            <v>3</v>
          </cell>
          <cell r="AK329">
            <v>0</v>
          </cell>
          <cell r="AL329">
            <v>1</v>
          </cell>
          <cell r="AM329">
            <v>3</v>
          </cell>
          <cell r="AN329">
            <v>1</v>
          </cell>
          <cell r="AO329">
            <v>0</v>
          </cell>
          <cell r="AP329">
            <v>2</v>
          </cell>
          <cell r="AQ329">
            <v>5</v>
          </cell>
          <cell r="AR329">
            <v>2</v>
          </cell>
          <cell r="AS329">
            <v>0</v>
          </cell>
          <cell r="AT329">
            <v>0</v>
          </cell>
          <cell r="AU329">
            <v>1</v>
          </cell>
          <cell r="AY329">
            <v>0</v>
          </cell>
          <cell r="AZ329" t="str">
            <v/>
          </cell>
        </row>
        <row r="330">
          <cell r="A330">
            <v>101338</v>
          </cell>
          <cell r="B330" t="str">
            <v>M Sabitzer</v>
          </cell>
          <cell r="C330" t="str">
            <v>MUN</v>
          </cell>
          <cell r="D330" t="str">
            <v>MF</v>
          </cell>
          <cell r="E330">
            <v>3</v>
          </cell>
          <cell r="F330">
            <v>3.5</v>
          </cell>
          <cell r="G330">
            <v>0</v>
          </cell>
          <cell r="H330">
            <v>36</v>
          </cell>
          <cell r="AD330">
            <v>1</v>
          </cell>
          <cell r="AE330">
            <v>1</v>
          </cell>
          <cell r="AF330">
            <v>4</v>
          </cell>
          <cell r="AG330">
            <v>4</v>
          </cell>
          <cell r="AH330">
            <v>3</v>
          </cell>
          <cell r="AI330">
            <v>1</v>
          </cell>
          <cell r="AJ330">
            <v>0</v>
          </cell>
          <cell r="AK330">
            <v>7</v>
          </cell>
          <cell r="AL330">
            <v>0</v>
          </cell>
          <cell r="AM330">
            <v>10</v>
          </cell>
          <cell r="AN330">
            <v>0</v>
          </cell>
          <cell r="AO330">
            <v>0</v>
          </cell>
          <cell r="AP330">
            <v>1</v>
          </cell>
          <cell r="AQ330">
            <v>3</v>
          </cell>
          <cell r="AR330">
            <v>1</v>
          </cell>
          <cell r="AS330">
            <v>0</v>
          </cell>
          <cell r="AT330">
            <v>0</v>
          </cell>
          <cell r="AU330">
            <v>0</v>
          </cell>
          <cell r="AY330">
            <v>0</v>
          </cell>
          <cell r="AZ330" t="str">
            <v/>
          </cell>
        </row>
        <row r="331">
          <cell r="A331">
            <v>101582</v>
          </cell>
          <cell r="B331" t="str">
            <v>Fred</v>
          </cell>
          <cell r="C331" t="str">
            <v>MUN</v>
          </cell>
          <cell r="D331" t="str">
            <v>MF</v>
          </cell>
          <cell r="E331">
            <v>3</v>
          </cell>
          <cell r="F331">
            <v>3.5</v>
          </cell>
          <cell r="G331">
            <v>9</v>
          </cell>
          <cell r="H331">
            <v>98</v>
          </cell>
          <cell r="I331">
            <v>0</v>
          </cell>
          <cell r="J331">
            <v>4</v>
          </cell>
          <cell r="K331">
            <v>0</v>
          </cell>
          <cell r="L331">
            <v>2</v>
          </cell>
          <cell r="M331">
            <v>1</v>
          </cell>
          <cell r="N331">
            <v>1</v>
          </cell>
          <cell r="O331">
            <v>0</v>
          </cell>
          <cell r="P331">
            <v>0</v>
          </cell>
          <cell r="Q331">
            <v>0</v>
          </cell>
          <cell r="R331">
            <v>4</v>
          </cell>
          <cell r="S331">
            <v>0</v>
          </cell>
          <cell r="T331">
            <v>9</v>
          </cell>
          <cell r="U331">
            <v>0</v>
          </cell>
          <cell r="V331">
            <v>1</v>
          </cell>
          <cell r="W331">
            <v>0</v>
          </cell>
          <cell r="X331">
            <v>0</v>
          </cell>
          <cell r="Y331">
            <v>7</v>
          </cell>
          <cell r="Z331">
            <v>3</v>
          </cell>
          <cell r="AA331">
            <v>2</v>
          </cell>
          <cell r="AB331">
            <v>2</v>
          </cell>
          <cell r="AC331">
            <v>10</v>
          </cell>
          <cell r="AD331">
            <v>3</v>
          </cell>
          <cell r="AE331">
            <v>3</v>
          </cell>
          <cell r="AF331">
            <v>6</v>
          </cell>
          <cell r="AG331">
            <v>5</v>
          </cell>
          <cell r="AH331">
            <v>6</v>
          </cell>
          <cell r="AI331">
            <v>2</v>
          </cell>
          <cell r="AJ331">
            <v>1</v>
          </cell>
          <cell r="AK331">
            <v>4</v>
          </cell>
          <cell r="AL331">
            <v>0</v>
          </cell>
          <cell r="AM331">
            <v>3</v>
          </cell>
          <cell r="AN331">
            <v>0</v>
          </cell>
          <cell r="AO331">
            <v>1</v>
          </cell>
          <cell r="AP331">
            <v>2</v>
          </cell>
          <cell r="AQ331">
            <v>3</v>
          </cell>
          <cell r="AR331">
            <v>2</v>
          </cell>
          <cell r="AS331">
            <v>1</v>
          </cell>
          <cell r="AT331">
            <v>1</v>
          </cell>
          <cell r="AU331">
            <v>9</v>
          </cell>
          <cell r="AY331">
            <v>0</v>
          </cell>
          <cell r="AZ331" t="str">
            <v/>
          </cell>
        </row>
        <row r="332">
          <cell r="A332">
            <v>110504</v>
          </cell>
          <cell r="B332" t="str">
            <v>B Traoré</v>
          </cell>
          <cell r="C332" t="str">
            <v>AVA</v>
          </cell>
          <cell r="D332" t="str">
            <v>MF</v>
          </cell>
          <cell r="E332">
            <v>3</v>
          </cell>
          <cell r="F332">
            <v>3.5</v>
          </cell>
          <cell r="G332">
            <v>0</v>
          </cell>
          <cell r="H332">
            <v>18</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2</v>
          </cell>
          <cell r="AK332">
            <v>0</v>
          </cell>
          <cell r="AL332">
            <v>0</v>
          </cell>
          <cell r="AM332">
            <v>12</v>
          </cell>
          <cell r="AN332">
            <v>0</v>
          </cell>
          <cell r="AO332">
            <v>1</v>
          </cell>
          <cell r="AP332">
            <v>0</v>
          </cell>
          <cell r="AQ332">
            <v>3</v>
          </cell>
          <cell r="AR332">
            <v>0</v>
          </cell>
          <cell r="AS332">
            <v>0</v>
          </cell>
          <cell r="AT332">
            <v>0</v>
          </cell>
          <cell r="AU332">
            <v>0</v>
          </cell>
          <cell r="AY332">
            <v>0</v>
          </cell>
          <cell r="AZ332" t="str">
            <v/>
          </cell>
        </row>
        <row r="333">
          <cell r="A333">
            <v>121599</v>
          </cell>
          <cell r="B333" t="str">
            <v>A Doucouré</v>
          </cell>
          <cell r="C333" t="str">
            <v>EVE</v>
          </cell>
          <cell r="D333" t="str">
            <v>MF</v>
          </cell>
          <cell r="E333">
            <v>3</v>
          </cell>
          <cell r="F333">
            <v>3.5</v>
          </cell>
          <cell r="G333">
            <v>7</v>
          </cell>
          <cell r="H333">
            <v>75</v>
          </cell>
          <cell r="I333">
            <v>4</v>
          </cell>
          <cell r="J333">
            <v>2</v>
          </cell>
          <cell r="K333">
            <v>0</v>
          </cell>
          <cell r="L333">
            <v>0</v>
          </cell>
          <cell r="M333">
            <v>0</v>
          </cell>
          <cell r="N333">
            <v>0</v>
          </cell>
          <cell r="O333">
            <v>0</v>
          </cell>
          <cell r="P333">
            <v>1</v>
          </cell>
          <cell r="Q333">
            <v>1</v>
          </cell>
          <cell r="R333">
            <v>0</v>
          </cell>
          <cell r="S333">
            <v>0</v>
          </cell>
          <cell r="T333">
            <v>1</v>
          </cell>
          <cell r="U333">
            <v>0</v>
          </cell>
          <cell r="V333">
            <v>1</v>
          </cell>
          <cell r="W333">
            <v>1</v>
          </cell>
          <cell r="X333">
            <v>0</v>
          </cell>
          <cell r="Y333">
            <v>2</v>
          </cell>
          <cell r="Z333">
            <v>1</v>
          </cell>
          <cell r="AA333">
            <v>0</v>
          </cell>
          <cell r="AB333">
            <v>0</v>
          </cell>
          <cell r="AC333">
            <v>0</v>
          </cell>
          <cell r="AD333">
            <v>2</v>
          </cell>
          <cell r="AE333">
            <v>0</v>
          </cell>
          <cell r="AF333">
            <v>3</v>
          </cell>
          <cell r="AG333">
            <v>1</v>
          </cell>
          <cell r="AH333">
            <v>2</v>
          </cell>
          <cell r="AI333">
            <v>12</v>
          </cell>
          <cell r="AJ333">
            <v>11</v>
          </cell>
          <cell r="AK333">
            <v>0</v>
          </cell>
          <cell r="AL333">
            <v>0</v>
          </cell>
          <cell r="AM333">
            <v>0</v>
          </cell>
          <cell r="AN333">
            <v>0</v>
          </cell>
          <cell r="AO333">
            <v>0</v>
          </cell>
          <cell r="AP333">
            <v>3</v>
          </cell>
          <cell r="AQ333">
            <v>3</v>
          </cell>
          <cell r="AR333">
            <v>12</v>
          </cell>
          <cell r="AS333">
            <v>5</v>
          </cell>
          <cell r="AT333">
            <v>0</v>
          </cell>
          <cell r="AU333">
            <v>7</v>
          </cell>
          <cell r="AY333">
            <v>0</v>
          </cell>
          <cell r="AZ333" t="str">
            <v/>
          </cell>
        </row>
        <row r="334">
          <cell r="A334">
            <v>132015</v>
          </cell>
          <cell r="B334" t="str">
            <v>P Højbjerg</v>
          </cell>
          <cell r="C334" t="str">
            <v>TOT</v>
          </cell>
          <cell r="D334" t="str">
            <v>MF</v>
          </cell>
          <cell r="E334">
            <v>3</v>
          </cell>
          <cell r="F334">
            <v>3.5</v>
          </cell>
          <cell r="G334">
            <v>0</v>
          </cell>
          <cell r="H334">
            <v>123</v>
          </cell>
          <cell r="I334">
            <v>3</v>
          </cell>
          <cell r="J334">
            <v>0</v>
          </cell>
          <cell r="K334">
            <v>11</v>
          </cell>
          <cell r="L334">
            <v>0</v>
          </cell>
          <cell r="M334">
            <v>12</v>
          </cell>
          <cell r="N334">
            <v>0</v>
          </cell>
          <cell r="O334">
            <v>5</v>
          </cell>
          <cell r="P334">
            <v>0</v>
          </cell>
          <cell r="Q334">
            <v>3</v>
          </cell>
          <cell r="R334">
            <v>2</v>
          </cell>
          <cell r="S334">
            <v>7</v>
          </cell>
          <cell r="T334">
            <v>2</v>
          </cell>
          <cell r="U334">
            <v>6</v>
          </cell>
          <cell r="V334">
            <v>0</v>
          </cell>
          <cell r="W334">
            <v>4</v>
          </cell>
          <cell r="X334">
            <v>0</v>
          </cell>
          <cell r="Y334">
            <v>8</v>
          </cell>
          <cell r="Z334">
            <v>6</v>
          </cell>
          <cell r="AA334">
            <v>0</v>
          </cell>
          <cell r="AB334">
            <v>3</v>
          </cell>
          <cell r="AC334">
            <v>2</v>
          </cell>
          <cell r="AD334">
            <v>0</v>
          </cell>
          <cell r="AE334">
            <v>9</v>
          </cell>
          <cell r="AF334">
            <v>0</v>
          </cell>
          <cell r="AG334">
            <v>2</v>
          </cell>
          <cell r="AH334">
            <v>8</v>
          </cell>
          <cell r="AI334">
            <v>3</v>
          </cell>
          <cell r="AJ334">
            <v>3</v>
          </cell>
          <cell r="AK334">
            <v>0</v>
          </cell>
          <cell r="AL334">
            <v>0</v>
          </cell>
          <cell r="AM334">
            <v>7</v>
          </cell>
          <cell r="AN334">
            <v>3</v>
          </cell>
          <cell r="AO334">
            <v>0</v>
          </cell>
          <cell r="AP334">
            <v>6</v>
          </cell>
          <cell r="AQ334">
            <v>5</v>
          </cell>
          <cell r="AR334">
            <v>3</v>
          </cell>
          <cell r="AS334">
            <v>0</v>
          </cell>
          <cell r="AT334">
            <v>0</v>
          </cell>
          <cell r="AU334">
            <v>0</v>
          </cell>
          <cell r="AY334">
            <v>0</v>
          </cell>
          <cell r="AZ334" t="str">
            <v/>
          </cell>
        </row>
        <row r="335">
          <cell r="A335">
            <v>149519</v>
          </cell>
          <cell r="B335" t="str">
            <v>M Cornet</v>
          </cell>
          <cell r="C335" t="str">
            <v>WHU</v>
          </cell>
          <cell r="D335" t="str">
            <v>MF</v>
          </cell>
          <cell r="E335">
            <v>3</v>
          </cell>
          <cell r="F335">
            <v>3.5</v>
          </cell>
          <cell r="G335">
            <v>1</v>
          </cell>
          <cell r="H335">
            <v>18</v>
          </cell>
          <cell r="J335">
            <v>0</v>
          </cell>
          <cell r="K335">
            <v>1</v>
          </cell>
          <cell r="L335">
            <v>1</v>
          </cell>
          <cell r="M335">
            <v>1</v>
          </cell>
          <cell r="N335">
            <v>0</v>
          </cell>
          <cell r="O335">
            <v>0</v>
          </cell>
          <cell r="P335">
            <v>2</v>
          </cell>
          <cell r="Q335">
            <v>2</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1</v>
          </cell>
          <cell r="AK335">
            <v>0</v>
          </cell>
          <cell r="AL335">
            <v>0</v>
          </cell>
          <cell r="AM335">
            <v>2</v>
          </cell>
          <cell r="AN335">
            <v>0</v>
          </cell>
          <cell r="AO335">
            <v>1</v>
          </cell>
          <cell r="AP335">
            <v>3</v>
          </cell>
          <cell r="AQ335">
            <v>0</v>
          </cell>
          <cell r="AR335">
            <v>0</v>
          </cell>
          <cell r="AS335">
            <v>3</v>
          </cell>
          <cell r="AT335">
            <v>0</v>
          </cell>
          <cell r="AU335">
            <v>1</v>
          </cell>
          <cell r="AY335">
            <v>0</v>
          </cell>
          <cell r="AZ335" t="str">
            <v/>
          </cell>
        </row>
        <row r="336">
          <cell r="A336">
            <v>167199</v>
          </cell>
          <cell r="B336" t="str">
            <v>T Partey</v>
          </cell>
          <cell r="C336" t="str">
            <v>ARS</v>
          </cell>
          <cell r="D336" t="str">
            <v>MF</v>
          </cell>
          <cell r="E336">
            <v>3</v>
          </cell>
          <cell r="F336">
            <v>3.5</v>
          </cell>
          <cell r="G336">
            <v>3</v>
          </cell>
          <cell r="H336">
            <v>99</v>
          </cell>
          <cell r="I336">
            <v>5</v>
          </cell>
          <cell r="J336">
            <v>2</v>
          </cell>
          <cell r="K336">
            <v>3</v>
          </cell>
          <cell r="L336">
            <v>0</v>
          </cell>
          <cell r="M336">
            <v>0</v>
          </cell>
          <cell r="N336">
            <v>0</v>
          </cell>
          <cell r="O336">
            <v>0</v>
          </cell>
          <cell r="P336">
            <v>2</v>
          </cell>
          <cell r="Q336">
            <v>7</v>
          </cell>
          <cell r="R336">
            <v>0</v>
          </cell>
          <cell r="S336">
            <v>3</v>
          </cell>
          <cell r="T336">
            <v>3</v>
          </cell>
          <cell r="U336">
            <v>2</v>
          </cell>
          <cell r="V336">
            <v>8</v>
          </cell>
          <cell r="W336">
            <v>5</v>
          </cell>
          <cell r="X336">
            <v>0</v>
          </cell>
          <cell r="Y336">
            <v>4</v>
          </cell>
          <cell r="Z336">
            <v>3</v>
          </cell>
          <cell r="AA336">
            <v>0</v>
          </cell>
          <cell r="AB336">
            <v>4</v>
          </cell>
          <cell r="AC336">
            <v>5</v>
          </cell>
          <cell r="AD336">
            <v>3</v>
          </cell>
          <cell r="AE336">
            <v>3</v>
          </cell>
          <cell r="AF336">
            <v>0</v>
          </cell>
          <cell r="AG336">
            <v>1</v>
          </cell>
          <cell r="AH336">
            <v>10</v>
          </cell>
          <cell r="AI336">
            <v>0</v>
          </cell>
          <cell r="AJ336">
            <v>3</v>
          </cell>
          <cell r="AK336">
            <v>3</v>
          </cell>
          <cell r="AL336">
            <v>2</v>
          </cell>
          <cell r="AM336">
            <v>0</v>
          </cell>
          <cell r="AN336">
            <v>4</v>
          </cell>
          <cell r="AO336">
            <v>5</v>
          </cell>
          <cell r="AP336">
            <v>2</v>
          </cell>
          <cell r="AQ336">
            <v>1</v>
          </cell>
          <cell r="AR336">
            <v>1</v>
          </cell>
          <cell r="AS336">
            <v>2</v>
          </cell>
          <cell r="AT336">
            <v>0</v>
          </cell>
          <cell r="AU336">
            <v>3</v>
          </cell>
          <cell r="AY336">
            <v>0</v>
          </cell>
          <cell r="AZ336" t="str">
            <v/>
          </cell>
        </row>
        <row r="337">
          <cell r="A337">
            <v>180184</v>
          </cell>
          <cell r="B337" t="str">
            <v>D van de Beek</v>
          </cell>
          <cell r="C337" t="str">
            <v>MUN</v>
          </cell>
          <cell r="D337" t="str">
            <v>MF</v>
          </cell>
          <cell r="E337">
            <v>3</v>
          </cell>
          <cell r="F337">
            <v>3.5</v>
          </cell>
          <cell r="G337">
            <v>0</v>
          </cell>
          <cell r="H337">
            <v>9</v>
          </cell>
          <cell r="I337">
            <v>0</v>
          </cell>
          <cell r="J337">
            <v>2</v>
          </cell>
          <cell r="K337">
            <v>0</v>
          </cell>
          <cell r="L337">
            <v>1</v>
          </cell>
          <cell r="M337">
            <v>0</v>
          </cell>
          <cell r="N337">
            <v>0</v>
          </cell>
          <cell r="O337">
            <v>0</v>
          </cell>
          <cell r="P337">
            <v>0</v>
          </cell>
          <cell r="Q337">
            <v>0</v>
          </cell>
          <cell r="R337">
            <v>0</v>
          </cell>
          <cell r="S337">
            <v>0</v>
          </cell>
          <cell r="T337">
            <v>0</v>
          </cell>
          <cell r="U337">
            <v>0</v>
          </cell>
          <cell r="V337">
            <v>0</v>
          </cell>
          <cell r="W337">
            <v>2</v>
          </cell>
          <cell r="X337">
            <v>0</v>
          </cell>
          <cell r="Y337">
            <v>2</v>
          </cell>
          <cell r="Z337">
            <v>2</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Y337">
            <v>0</v>
          </cell>
          <cell r="AZ337" t="str">
            <v/>
          </cell>
        </row>
        <row r="338">
          <cell r="A338">
            <v>200089</v>
          </cell>
          <cell r="B338" t="str">
            <v>J Willock</v>
          </cell>
          <cell r="C338" t="str">
            <v>NEW</v>
          </cell>
          <cell r="D338" t="str">
            <v>MF</v>
          </cell>
          <cell r="E338">
            <v>3</v>
          </cell>
          <cell r="F338">
            <v>3.5</v>
          </cell>
          <cell r="G338">
            <v>0</v>
          </cell>
          <cell r="H338">
            <v>117</v>
          </cell>
          <cell r="I338">
            <v>4</v>
          </cell>
          <cell r="J338">
            <v>2</v>
          </cell>
          <cell r="K338">
            <v>0</v>
          </cell>
          <cell r="L338">
            <v>3</v>
          </cell>
          <cell r="M338">
            <v>8</v>
          </cell>
          <cell r="N338">
            <v>0</v>
          </cell>
          <cell r="O338">
            <v>3</v>
          </cell>
          <cell r="P338">
            <v>0</v>
          </cell>
          <cell r="Q338">
            <v>5</v>
          </cell>
          <cell r="R338">
            <v>5</v>
          </cell>
          <cell r="S338">
            <v>0</v>
          </cell>
          <cell r="T338">
            <v>3</v>
          </cell>
          <cell r="U338">
            <v>5</v>
          </cell>
          <cell r="V338">
            <v>0</v>
          </cell>
          <cell r="W338">
            <v>16</v>
          </cell>
          <cell r="X338">
            <v>0</v>
          </cell>
          <cell r="Y338">
            <v>5</v>
          </cell>
          <cell r="Z338">
            <v>3</v>
          </cell>
          <cell r="AA338">
            <v>0</v>
          </cell>
          <cell r="AB338">
            <v>4</v>
          </cell>
          <cell r="AC338">
            <v>0</v>
          </cell>
          <cell r="AD338">
            <v>2</v>
          </cell>
          <cell r="AE338">
            <v>2</v>
          </cell>
          <cell r="AF338">
            <v>0</v>
          </cell>
          <cell r="AG338">
            <v>0</v>
          </cell>
          <cell r="AH338">
            <v>1</v>
          </cell>
          <cell r="AI338">
            <v>0</v>
          </cell>
          <cell r="AJ338">
            <v>12</v>
          </cell>
          <cell r="AK338">
            <v>0</v>
          </cell>
          <cell r="AL338">
            <v>0</v>
          </cell>
          <cell r="AM338">
            <v>12</v>
          </cell>
          <cell r="AN338">
            <v>3</v>
          </cell>
          <cell r="AO338">
            <v>0</v>
          </cell>
          <cell r="AP338">
            <v>10</v>
          </cell>
          <cell r="AQ338">
            <v>2</v>
          </cell>
          <cell r="AR338">
            <v>5</v>
          </cell>
          <cell r="AS338">
            <v>2</v>
          </cell>
          <cell r="AT338">
            <v>0</v>
          </cell>
          <cell r="AU338">
            <v>0</v>
          </cell>
          <cell r="AY338">
            <v>0</v>
          </cell>
          <cell r="AZ338" t="str">
            <v/>
          </cell>
        </row>
        <row r="339">
          <cell r="A339">
            <v>202993</v>
          </cell>
          <cell r="B339" t="str">
            <v>R Bentancur</v>
          </cell>
          <cell r="C339" t="str">
            <v>TOT</v>
          </cell>
          <cell r="D339" t="str">
            <v>MF</v>
          </cell>
          <cell r="E339">
            <v>3</v>
          </cell>
          <cell r="F339">
            <v>3.5</v>
          </cell>
          <cell r="G339">
            <v>0</v>
          </cell>
          <cell r="H339">
            <v>78</v>
          </cell>
          <cell r="I339">
            <v>3</v>
          </cell>
          <cell r="J339">
            <v>0</v>
          </cell>
          <cell r="K339">
            <v>6</v>
          </cell>
          <cell r="L339">
            <v>0</v>
          </cell>
          <cell r="M339">
            <v>4</v>
          </cell>
          <cell r="N339">
            <v>0</v>
          </cell>
          <cell r="O339">
            <v>11</v>
          </cell>
          <cell r="P339">
            <v>0</v>
          </cell>
          <cell r="Q339">
            <v>3</v>
          </cell>
          <cell r="R339">
            <v>5</v>
          </cell>
          <cell r="S339">
            <v>4</v>
          </cell>
          <cell r="T339">
            <v>2</v>
          </cell>
          <cell r="U339">
            <v>10</v>
          </cell>
          <cell r="V339">
            <v>0</v>
          </cell>
          <cell r="W339">
            <v>15</v>
          </cell>
          <cell r="X339">
            <v>0</v>
          </cell>
          <cell r="Y339">
            <v>0</v>
          </cell>
          <cell r="Z339">
            <v>0</v>
          </cell>
          <cell r="AA339">
            <v>0</v>
          </cell>
          <cell r="AB339">
            <v>2</v>
          </cell>
          <cell r="AC339">
            <v>4</v>
          </cell>
          <cell r="AD339">
            <v>0</v>
          </cell>
          <cell r="AE339">
            <v>9</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Y339">
            <v>0</v>
          </cell>
          <cell r="AZ339" t="str">
            <v/>
          </cell>
        </row>
        <row r="340">
          <cell r="A340">
            <v>215711</v>
          </cell>
          <cell r="B340" t="str">
            <v>L Bailey</v>
          </cell>
          <cell r="C340" t="str">
            <v>AVA</v>
          </cell>
          <cell r="D340" t="str">
            <v>MF</v>
          </cell>
          <cell r="E340">
            <v>3</v>
          </cell>
          <cell r="F340">
            <v>3.5</v>
          </cell>
          <cell r="G340">
            <v>2</v>
          </cell>
          <cell r="H340">
            <v>97</v>
          </cell>
          <cell r="I340">
            <v>2</v>
          </cell>
          <cell r="J340">
            <v>1</v>
          </cell>
          <cell r="K340">
            <v>5</v>
          </cell>
          <cell r="L340">
            <v>0</v>
          </cell>
          <cell r="M340">
            <v>10</v>
          </cell>
          <cell r="N340">
            <v>0</v>
          </cell>
          <cell r="O340">
            <v>2</v>
          </cell>
          <cell r="P340">
            <v>0</v>
          </cell>
          <cell r="Q340">
            <v>0</v>
          </cell>
          <cell r="R340">
            <v>1</v>
          </cell>
          <cell r="S340">
            <v>0</v>
          </cell>
          <cell r="T340">
            <v>4</v>
          </cell>
          <cell r="U340">
            <v>12</v>
          </cell>
          <cell r="V340">
            <v>0</v>
          </cell>
          <cell r="W340">
            <v>6</v>
          </cell>
          <cell r="X340">
            <v>0</v>
          </cell>
          <cell r="Y340">
            <v>2</v>
          </cell>
          <cell r="Z340">
            <v>5</v>
          </cell>
          <cell r="AA340">
            <v>14</v>
          </cell>
          <cell r="AB340">
            <v>2</v>
          </cell>
          <cell r="AC340">
            <v>0</v>
          </cell>
          <cell r="AD340">
            <v>2</v>
          </cell>
          <cell r="AE340">
            <v>0</v>
          </cell>
          <cell r="AF340">
            <v>3</v>
          </cell>
          <cell r="AG340">
            <v>2</v>
          </cell>
          <cell r="AH340">
            <v>1</v>
          </cell>
          <cell r="AI340">
            <v>0</v>
          </cell>
          <cell r="AJ340">
            <v>7</v>
          </cell>
          <cell r="AK340">
            <v>0</v>
          </cell>
          <cell r="AL340">
            <v>1</v>
          </cell>
          <cell r="AM340">
            <v>4</v>
          </cell>
          <cell r="AN340">
            <v>0</v>
          </cell>
          <cell r="AO340">
            <v>0</v>
          </cell>
          <cell r="AP340">
            <v>0</v>
          </cell>
          <cell r="AQ340">
            <v>1</v>
          </cell>
          <cell r="AR340">
            <v>5</v>
          </cell>
          <cell r="AS340">
            <v>3</v>
          </cell>
          <cell r="AT340">
            <v>0</v>
          </cell>
          <cell r="AU340">
            <v>2</v>
          </cell>
          <cell r="AY340">
            <v>0</v>
          </cell>
          <cell r="AZ340" t="str">
            <v/>
          </cell>
        </row>
        <row r="341">
          <cell r="A341">
            <v>217593</v>
          </cell>
          <cell r="B341" t="str">
            <v>P Fornals</v>
          </cell>
          <cell r="C341" t="str">
            <v>WHU</v>
          </cell>
          <cell r="D341" t="str">
            <v>MF</v>
          </cell>
          <cell r="E341">
            <v>3</v>
          </cell>
          <cell r="F341">
            <v>3.5</v>
          </cell>
          <cell r="G341">
            <v>9</v>
          </cell>
          <cell r="H341">
            <v>85</v>
          </cell>
          <cell r="I341">
            <v>0</v>
          </cell>
          <cell r="J341">
            <v>2</v>
          </cell>
          <cell r="K341">
            <v>3</v>
          </cell>
          <cell r="L341">
            <v>2</v>
          </cell>
          <cell r="M341">
            <v>13</v>
          </cell>
          <cell r="N341">
            <v>0</v>
          </cell>
          <cell r="O341">
            <v>0</v>
          </cell>
          <cell r="P341">
            <v>3</v>
          </cell>
          <cell r="Q341">
            <v>2</v>
          </cell>
          <cell r="R341">
            <v>0</v>
          </cell>
          <cell r="S341">
            <v>2</v>
          </cell>
          <cell r="T341">
            <v>2</v>
          </cell>
          <cell r="U341">
            <v>1</v>
          </cell>
          <cell r="V341">
            <v>1</v>
          </cell>
          <cell r="W341">
            <v>2</v>
          </cell>
          <cell r="X341">
            <v>0</v>
          </cell>
          <cell r="Y341">
            <v>1</v>
          </cell>
          <cell r="Z341">
            <v>3</v>
          </cell>
          <cell r="AA341">
            <v>2</v>
          </cell>
          <cell r="AB341">
            <v>0</v>
          </cell>
          <cell r="AC341">
            <v>0</v>
          </cell>
          <cell r="AD341">
            <v>5</v>
          </cell>
          <cell r="AE341">
            <v>0</v>
          </cell>
          <cell r="AF341">
            <v>0</v>
          </cell>
          <cell r="AG341">
            <v>6</v>
          </cell>
          <cell r="AH341">
            <v>4</v>
          </cell>
          <cell r="AI341">
            <v>0</v>
          </cell>
          <cell r="AJ341">
            <v>1</v>
          </cell>
          <cell r="AK341">
            <v>0</v>
          </cell>
          <cell r="AL341">
            <v>0</v>
          </cell>
          <cell r="AM341">
            <v>5</v>
          </cell>
          <cell r="AN341">
            <v>0</v>
          </cell>
          <cell r="AO341">
            <v>1</v>
          </cell>
          <cell r="AP341">
            <v>8</v>
          </cell>
          <cell r="AQ341">
            <v>2</v>
          </cell>
          <cell r="AR341">
            <v>1</v>
          </cell>
          <cell r="AS341">
            <v>2</v>
          </cell>
          <cell r="AT341">
            <v>2</v>
          </cell>
          <cell r="AU341">
            <v>9</v>
          </cell>
          <cell r="AY341">
            <v>0</v>
          </cell>
          <cell r="AZ341" t="str">
            <v/>
          </cell>
        </row>
        <row r="342">
          <cell r="A342">
            <v>438098</v>
          </cell>
          <cell r="B342" t="str">
            <v>F Vieira</v>
          </cell>
          <cell r="C342" t="str">
            <v>ARS</v>
          </cell>
          <cell r="D342" t="str">
            <v>MF</v>
          </cell>
          <cell r="E342">
            <v>3</v>
          </cell>
          <cell r="F342">
            <v>3.5</v>
          </cell>
          <cell r="G342">
            <v>1</v>
          </cell>
          <cell r="H342">
            <v>48</v>
          </cell>
          <cell r="I342">
            <v>0</v>
          </cell>
          <cell r="J342">
            <v>0</v>
          </cell>
          <cell r="K342">
            <v>0</v>
          </cell>
          <cell r="L342">
            <v>0</v>
          </cell>
          <cell r="M342">
            <v>0</v>
          </cell>
          <cell r="N342">
            <v>1</v>
          </cell>
          <cell r="O342">
            <v>0</v>
          </cell>
          <cell r="P342">
            <v>7</v>
          </cell>
          <cell r="Q342">
            <v>1</v>
          </cell>
          <cell r="R342">
            <v>0</v>
          </cell>
          <cell r="S342">
            <v>2</v>
          </cell>
          <cell r="T342">
            <v>1</v>
          </cell>
          <cell r="U342">
            <v>1</v>
          </cell>
          <cell r="V342">
            <v>1</v>
          </cell>
          <cell r="W342">
            <v>4</v>
          </cell>
          <cell r="X342">
            <v>0</v>
          </cell>
          <cell r="Y342">
            <v>1</v>
          </cell>
          <cell r="Z342">
            <v>0</v>
          </cell>
          <cell r="AA342">
            <v>8</v>
          </cell>
          <cell r="AB342">
            <v>1</v>
          </cell>
          <cell r="AC342">
            <v>2</v>
          </cell>
          <cell r="AD342">
            <v>1</v>
          </cell>
          <cell r="AE342">
            <v>1</v>
          </cell>
          <cell r="AF342">
            <v>5</v>
          </cell>
          <cell r="AG342">
            <v>0</v>
          </cell>
          <cell r="AH342">
            <v>4</v>
          </cell>
          <cell r="AI342">
            <v>0</v>
          </cell>
          <cell r="AJ342">
            <v>1</v>
          </cell>
          <cell r="AK342">
            <v>0</v>
          </cell>
          <cell r="AL342">
            <v>1</v>
          </cell>
          <cell r="AM342">
            <v>0</v>
          </cell>
          <cell r="AN342">
            <v>0</v>
          </cell>
          <cell r="AO342">
            <v>3</v>
          </cell>
          <cell r="AP342">
            <v>0</v>
          </cell>
          <cell r="AQ342">
            <v>0</v>
          </cell>
          <cell r="AR342">
            <v>0</v>
          </cell>
          <cell r="AS342">
            <v>1</v>
          </cell>
          <cell r="AT342">
            <v>0</v>
          </cell>
          <cell r="AU342">
            <v>1</v>
          </cell>
          <cell r="AY342">
            <v>0</v>
          </cell>
          <cell r="AZ342" t="str">
            <v/>
          </cell>
        </row>
        <row r="343">
          <cell r="A343">
            <v>443661</v>
          </cell>
          <cell r="B343" t="str">
            <v>M Olise</v>
          </cell>
          <cell r="C343" t="str">
            <v>CRY</v>
          </cell>
          <cell r="D343" t="str">
            <v>MF</v>
          </cell>
          <cell r="E343">
            <v>3</v>
          </cell>
          <cell r="F343">
            <v>3.5</v>
          </cell>
          <cell r="G343">
            <v>7</v>
          </cell>
          <cell r="H343">
            <v>131</v>
          </cell>
          <cell r="I343">
            <v>0</v>
          </cell>
          <cell r="J343">
            <v>0</v>
          </cell>
          <cell r="K343">
            <v>2</v>
          </cell>
          <cell r="L343">
            <v>1</v>
          </cell>
          <cell r="M343">
            <v>4</v>
          </cell>
          <cell r="N343">
            <v>0</v>
          </cell>
          <cell r="O343">
            <v>0</v>
          </cell>
          <cell r="P343">
            <v>0</v>
          </cell>
          <cell r="Q343">
            <v>2</v>
          </cell>
          <cell r="R343">
            <v>0</v>
          </cell>
          <cell r="S343">
            <v>6</v>
          </cell>
          <cell r="T343">
            <v>8</v>
          </cell>
          <cell r="U343">
            <v>3</v>
          </cell>
          <cell r="V343">
            <v>0</v>
          </cell>
          <cell r="W343">
            <v>9</v>
          </cell>
          <cell r="X343">
            <v>0</v>
          </cell>
          <cell r="Y343">
            <v>12</v>
          </cell>
          <cell r="Z343">
            <v>5</v>
          </cell>
          <cell r="AA343">
            <v>0</v>
          </cell>
          <cell r="AB343">
            <v>11</v>
          </cell>
          <cell r="AC343">
            <v>0</v>
          </cell>
          <cell r="AD343">
            <v>2</v>
          </cell>
          <cell r="AE343">
            <v>3</v>
          </cell>
          <cell r="AF343">
            <v>6</v>
          </cell>
          <cell r="AG343">
            <v>2</v>
          </cell>
          <cell r="AH343">
            <v>3</v>
          </cell>
          <cell r="AI343">
            <v>2</v>
          </cell>
          <cell r="AJ343">
            <v>2</v>
          </cell>
          <cell r="AK343">
            <v>3</v>
          </cell>
          <cell r="AL343">
            <v>3</v>
          </cell>
          <cell r="AM343">
            <v>0</v>
          </cell>
          <cell r="AN343">
            <v>15</v>
          </cell>
          <cell r="AO343">
            <v>3</v>
          </cell>
          <cell r="AP343">
            <v>7</v>
          </cell>
          <cell r="AQ343">
            <v>2</v>
          </cell>
          <cell r="AR343">
            <v>6</v>
          </cell>
          <cell r="AS343">
            <v>2</v>
          </cell>
          <cell r="AT343">
            <v>0</v>
          </cell>
          <cell r="AU343">
            <v>7</v>
          </cell>
          <cell r="AY343">
            <v>0</v>
          </cell>
          <cell r="AZ343" t="str">
            <v/>
          </cell>
        </row>
        <row r="344">
          <cell r="A344">
            <v>482769</v>
          </cell>
          <cell r="B344" t="str">
            <v>M Perrone</v>
          </cell>
          <cell r="C344" t="str">
            <v>MCI</v>
          </cell>
          <cell r="D344" t="str">
            <v>MF</v>
          </cell>
          <cell r="E344">
            <v>3</v>
          </cell>
          <cell r="F344">
            <v>3.5</v>
          </cell>
          <cell r="G344">
            <v>0</v>
          </cell>
          <cell r="H344">
            <v>2</v>
          </cell>
          <cell r="AC344">
            <v>0</v>
          </cell>
          <cell r="AD344">
            <v>0</v>
          </cell>
          <cell r="AE344">
            <v>0</v>
          </cell>
          <cell r="AF344">
            <v>0</v>
          </cell>
          <cell r="AG344">
            <v>1</v>
          </cell>
          <cell r="AH344">
            <v>1</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Y344">
            <v>0</v>
          </cell>
          <cell r="AZ344" t="str">
            <v/>
          </cell>
        </row>
        <row r="345">
          <cell r="A345">
            <v>60252</v>
          </cell>
          <cell r="B345" t="str">
            <v>A Townsend</v>
          </cell>
          <cell r="C345" t="str">
            <v>EVE</v>
          </cell>
          <cell r="D345" t="str">
            <v>MF</v>
          </cell>
          <cell r="E345">
            <v>3</v>
          </cell>
          <cell r="F345">
            <v>3.4</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Y345">
            <v>0</v>
          </cell>
          <cell r="AZ345" t="str">
            <v/>
          </cell>
        </row>
        <row r="346">
          <cell r="A346">
            <v>66975</v>
          </cell>
          <cell r="B346" t="str">
            <v>L Milivojevic</v>
          </cell>
          <cell r="C346" t="str">
            <v>CRY</v>
          </cell>
          <cell r="D346" t="str">
            <v>MF</v>
          </cell>
          <cell r="E346">
            <v>3</v>
          </cell>
          <cell r="F346">
            <v>3.4</v>
          </cell>
          <cell r="G346">
            <v>0</v>
          </cell>
          <cell r="H346">
            <v>24</v>
          </cell>
          <cell r="I346">
            <v>1</v>
          </cell>
          <cell r="J346">
            <v>0</v>
          </cell>
          <cell r="K346">
            <v>2</v>
          </cell>
          <cell r="L346">
            <v>0</v>
          </cell>
          <cell r="M346">
            <v>1</v>
          </cell>
          <cell r="N346">
            <v>0</v>
          </cell>
          <cell r="O346">
            <v>0</v>
          </cell>
          <cell r="P346">
            <v>0</v>
          </cell>
          <cell r="Q346">
            <v>0</v>
          </cell>
          <cell r="R346">
            <v>0</v>
          </cell>
          <cell r="S346">
            <v>2</v>
          </cell>
          <cell r="T346">
            <v>2</v>
          </cell>
          <cell r="U346">
            <v>4</v>
          </cell>
          <cell r="V346">
            <v>0</v>
          </cell>
          <cell r="W346">
            <v>1</v>
          </cell>
          <cell r="X346">
            <v>0</v>
          </cell>
          <cell r="Y346">
            <v>1</v>
          </cell>
          <cell r="Z346">
            <v>1</v>
          </cell>
          <cell r="AA346">
            <v>0</v>
          </cell>
          <cell r="AB346">
            <v>1</v>
          </cell>
          <cell r="AC346">
            <v>0</v>
          </cell>
          <cell r="AD346">
            <v>0</v>
          </cell>
          <cell r="AE346">
            <v>0</v>
          </cell>
          <cell r="AF346">
            <v>0</v>
          </cell>
          <cell r="AG346">
            <v>0</v>
          </cell>
          <cell r="AH346">
            <v>0</v>
          </cell>
          <cell r="AI346">
            <v>1</v>
          </cell>
          <cell r="AJ346">
            <v>0</v>
          </cell>
          <cell r="AK346">
            <v>2</v>
          </cell>
          <cell r="AL346">
            <v>0</v>
          </cell>
          <cell r="AM346">
            <v>0</v>
          </cell>
          <cell r="AN346">
            <v>2</v>
          </cell>
          <cell r="AO346">
            <v>1</v>
          </cell>
          <cell r="AP346">
            <v>2</v>
          </cell>
          <cell r="AQ346">
            <v>0</v>
          </cell>
          <cell r="AR346">
            <v>0</v>
          </cell>
          <cell r="AS346">
            <v>0</v>
          </cell>
          <cell r="AT346">
            <v>0</v>
          </cell>
          <cell r="AU346">
            <v>0</v>
          </cell>
          <cell r="AY346">
            <v>0</v>
          </cell>
          <cell r="AZ346" t="str">
            <v/>
          </cell>
        </row>
        <row r="347">
          <cell r="A347">
            <v>83283</v>
          </cell>
          <cell r="B347" t="str">
            <v>N Redmond*</v>
          </cell>
          <cell r="C347" t="str">
            <v>SOU</v>
          </cell>
          <cell r="D347" t="str">
            <v>MF</v>
          </cell>
          <cell r="E347">
            <v>3</v>
          </cell>
          <cell r="F347">
            <v>3.4</v>
          </cell>
          <cell r="G347">
            <v>0</v>
          </cell>
          <cell r="H347">
            <v>1</v>
          </cell>
          <cell r="I347">
            <v>1</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Y347">
            <v>0</v>
          </cell>
          <cell r="AZ347" t="str">
            <v/>
          </cell>
        </row>
        <row r="348">
          <cell r="A348">
            <v>155405</v>
          </cell>
          <cell r="B348" t="str">
            <v>K Phillips</v>
          </cell>
          <cell r="C348" t="str">
            <v>MCI</v>
          </cell>
          <cell r="D348" t="str">
            <v>MF</v>
          </cell>
          <cell r="E348">
            <v>3</v>
          </cell>
          <cell r="F348">
            <v>3.4</v>
          </cell>
          <cell r="G348">
            <v>2</v>
          </cell>
          <cell r="H348">
            <v>19</v>
          </cell>
          <cell r="I348">
            <v>0</v>
          </cell>
          <cell r="J348">
            <v>1</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1</v>
          </cell>
          <cell r="AA348">
            <v>1</v>
          </cell>
          <cell r="AB348">
            <v>0</v>
          </cell>
          <cell r="AC348">
            <v>1</v>
          </cell>
          <cell r="AD348">
            <v>0</v>
          </cell>
          <cell r="AE348">
            <v>0</v>
          </cell>
          <cell r="AF348">
            <v>1</v>
          </cell>
          <cell r="AG348">
            <v>1</v>
          </cell>
          <cell r="AH348">
            <v>2</v>
          </cell>
          <cell r="AI348">
            <v>0</v>
          </cell>
          <cell r="AJ348">
            <v>1</v>
          </cell>
          <cell r="AK348">
            <v>0</v>
          </cell>
          <cell r="AL348">
            <v>0</v>
          </cell>
          <cell r="AM348">
            <v>1</v>
          </cell>
          <cell r="AN348">
            <v>1</v>
          </cell>
          <cell r="AO348">
            <v>1</v>
          </cell>
          <cell r="AP348">
            <v>0</v>
          </cell>
          <cell r="AQ348">
            <v>1</v>
          </cell>
          <cell r="AR348">
            <v>0</v>
          </cell>
          <cell r="AS348">
            <v>1</v>
          </cell>
          <cell r="AT348">
            <v>3</v>
          </cell>
          <cell r="AU348">
            <v>2</v>
          </cell>
          <cell r="AY348">
            <v>0</v>
          </cell>
          <cell r="AZ348" t="str">
            <v/>
          </cell>
        </row>
        <row r="349">
          <cell r="A349">
            <v>175592</v>
          </cell>
          <cell r="B349" t="str">
            <v>N Keïta</v>
          </cell>
          <cell r="C349" t="str">
            <v>LIV</v>
          </cell>
          <cell r="D349" t="str">
            <v>MF</v>
          </cell>
          <cell r="E349">
            <v>3</v>
          </cell>
          <cell r="F349">
            <v>3.4</v>
          </cell>
          <cell r="G349">
            <v>0</v>
          </cell>
          <cell r="H349">
            <v>19</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2</v>
          </cell>
          <cell r="Z349">
            <v>2</v>
          </cell>
          <cell r="AA349">
            <v>1</v>
          </cell>
          <cell r="AB349">
            <v>7</v>
          </cell>
          <cell r="AC349">
            <v>0</v>
          </cell>
          <cell r="AD349">
            <v>4</v>
          </cell>
          <cell r="AE349">
            <v>0</v>
          </cell>
          <cell r="AF349">
            <v>2</v>
          </cell>
          <cell r="AG349">
            <v>1</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Y349">
            <v>0</v>
          </cell>
          <cell r="AZ349" t="str">
            <v/>
          </cell>
        </row>
        <row r="350">
          <cell r="A350">
            <v>180974</v>
          </cell>
          <cell r="B350" t="str">
            <v>Joelinton</v>
          </cell>
          <cell r="C350" t="str">
            <v>NEW</v>
          </cell>
          <cell r="D350" t="str">
            <v>MF</v>
          </cell>
          <cell r="E350">
            <v>3</v>
          </cell>
          <cell r="F350">
            <v>3.4</v>
          </cell>
          <cell r="G350">
            <v>0</v>
          </cell>
          <cell r="H350">
            <v>122</v>
          </cell>
          <cell r="I350">
            <v>5</v>
          </cell>
          <cell r="J350">
            <v>2</v>
          </cell>
          <cell r="K350">
            <v>0</v>
          </cell>
          <cell r="L350">
            <v>2</v>
          </cell>
          <cell r="M350">
            <v>11</v>
          </cell>
          <cell r="N350">
            <v>0</v>
          </cell>
          <cell r="O350">
            <v>1</v>
          </cell>
          <cell r="P350">
            <v>0</v>
          </cell>
          <cell r="Q350">
            <v>0</v>
          </cell>
          <cell r="R350">
            <v>4</v>
          </cell>
          <cell r="S350">
            <v>0</v>
          </cell>
          <cell r="T350">
            <v>5</v>
          </cell>
          <cell r="U350">
            <v>11</v>
          </cell>
          <cell r="V350">
            <v>0</v>
          </cell>
          <cell r="W350">
            <v>4</v>
          </cell>
          <cell r="X350">
            <v>0</v>
          </cell>
          <cell r="Y350">
            <v>13</v>
          </cell>
          <cell r="Z350">
            <v>5</v>
          </cell>
          <cell r="AA350">
            <v>0</v>
          </cell>
          <cell r="AB350">
            <v>5</v>
          </cell>
          <cell r="AC350">
            <v>0</v>
          </cell>
          <cell r="AD350">
            <v>2</v>
          </cell>
          <cell r="AE350">
            <v>1</v>
          </cell>
          <cell r="AF350">
            <v>2</v>
          </cell>
          <cell r="AG350">
            <v>0</v>
          </cell>
          <cell r="AH350">
            <v>2</v>
          </cell>
          <cell r="AI350">
            <v>0</v>
          </cell>
          <cell r="AJ350">
            <v>0</v>
          </cell>
          <cell r="AK350">
            <v>0</v>
          </cell>
          <cell r="AL350">
            <v>0</v>
          </cell>
          <cell r="AM350">
            <v>18</v>
          </cell>
          <cell r="AN350">
            <v>2</v>
          </cell>
          <cell r="AO350">
            <v>0</v>
          </cell>
          <cell r="AP350">
            <v>17</v>
          </cell>
          <cell r="AQ350">
            <v>2</v>
          </cell>
          <cell r="AR350">
            <v>6</v>
          </cell>
          <cell r="AS350">
            <v>2</v>
          </cell>
          <cell r="AT350">
            <v>0</v>
          </cell>
          <cell r="AU350">
            <v>0</v>
          </cell>
          <cell r="AY350">
            <v>0</v>
          </cell>
          <cell r="AZ350" t="str">
            <v/>
          </cell>
        </row>
        <row r="351">
          <cell r="A351">
            <v>193204</v>
          </cell>
          <cell r="B351" t="str">
            <v>J Aribo</v>
          </cell>
          <cell r="C351" t="str">
            <v>SOU</v>
          </cell>
          <cell r="D351" t="str">
            <v>MF</v>
          </cell>
          <cell r="E351">
            <v>3</v>
          </cell>
          <cell r="F351">
            <v>3.4</v>
          </cell>
          <cell r="G351">
            <v>0</v>
          </cell>
          <cell r="H351">
            <v>60</v>
          </cell>
          <cell r="I351">
            <v>2</v>
          </cell>
          <cell r="J351">
            <v>6</v>
          </cell>
          <cell r="K351">
            <v>3</v>
          </cell>
          <cell r="L351">
            <v>2</v>
          </cell>
          <cell r="M351">
            <v>4</v>
          </cell>
          <cell r="N351">
            <v>0</v>
          </cell>
          <cell r="O351">
            <v>1</v>
          </cell>
          <cell r="P351">
            <v>0</v>
          </cell>
          <cell r="Q351">
            <v>9</v>
          </cell>
          <cell r="R351">
            <v>2</v>
          </cell>
          <cell r="S351">
            <v>0</v>
          </cell>
          <cell r="T351">
            <v>6</v>
          </cell>
          <cell r="U351">
            <v>6</v>
          </cell>
          <cell r="V351">
            <v>0</v>
          </cell>
          <cell r="W351">
            <v>2</v>
          </cell>
          <cell r="X351">
            <v>0</v>
          </cell>
          <cell r="Y351">
            <v>2</v>
          </cell>
          <cell r="Z351">
            <v>6</v>
          </cell>
          <cell r="AA351">
            <v>0</v>
          </cell>
          <cell r="AB351">
            <v>0</v>
          </cell>
          <cell r="AC351">
            <v>3</v>
          </cell>
          <cell r="AD351">
            <v>0</v>
          </cell>
          <cell r="AE351">
            <v>1</v>
          </cell>
          <cell r="AF351">
            <v>0</v>
          </cell>
          <cell r="AG351">
            <v>0</v>
          </cell>
          <cell r="AH351">
            <v>1</v>
          </cell>
          <cell r="AI351">
            <v>0</v>
          </cell>
          <cell r="AJ351">
            <v>0</v>
          </cell>
          <cell r="AK351">
            <v>0</v>
          </cell>
          <cell r="AL351">
            <v>0</v>
          </cell>
          <cell r="AM351">
            <v>0</v>
          </cell>
          <cell r="AN351">
            <v>2</v>
          </cell>
          <cell r="AO351">
            <v>0</v>
          </cell>
          <cell r="AP351">
            <v>0</v>
          </cell>
          <cell r="AQ351">
            <v>0</v>
          </cell>
          <cell r="AR351">
            <v>0</v>
          </cell>
          <cell r="AS351">
            <v>0</v>
          </cell>
          <cell r="AT351">
            <v>2</v>
          </cell>
          <cell r="AU351">
            <v>0</v>
          </cell>
          <cell r="AY351">
            <v>0</v>
          </cell>
          <cell r="AZ351" t="str">
            <v/>
          </cell>
        </row>
        <row r="352">
          <cell r="A352">
            <v>195851</v>
          </cell>
          <cell r="B352" t="str">
            <v>S McTominay</v>
          </cell>
          <cell r="C352" t="str">
            <v>MUN</v>
          </cell>
          <cell r="D352" t="str">
            <v>MF</v>
          </cell>
          <cell r="E352">
            <v>3</v>
          </cell>
          <cell r="F352">
            <v>3.4</v>
          </cell>
          <cell r="G352">
            <v>1</v>
          </cell>
          <cell r="H352">
            <v>48</v>
          </cell>
          <cell r="I352">
            <v>0</v>
          </cell>
          <cell r="J352">
            <v>1</v>
          </cell>
          <cell r="K352">
            <v>0</v>
          </cell>
          <cell r="L352">
            <v>5</v>
          </cell>
          <cell r="M352">
            <v>3</v>
          </cell>
          <cell r="N352">
            <v>2</v>
          </cell>
          <cell r="O352">
            <v>0</v>
          </cell>
          <cell r="P352">
            <v>0</v>
          </cell>
          <cell r="Q352">
            <v>0</v>
          </cell>
          <cell r="R352">
            <v>4</v>
          </cell>
          <cell r="S352">
            <v>0</v>
          </cell>
          <cell r="T352">
            <v>2</v>
          </cell>
          <cell r="U352">
            <v>0</v>
          </cell>
          <cell r="V352">
            <v>1</v>
          </cell>
          <cell r="W352">
            <v>0</v>
          </cell>
          <cell r="X352">
            <v>1</v>
          </cell>
          <cell r="Y352">
            <v>0</v>
          </cell>
          <cell r="Z352">
            <v>1</v>
          </cell>
          <cell r="AA352">
            <v>1</v>
          </cell>
          <cell r="AB352">
            <v>1</v>
          </cell>
          <cell r="AC352">
            <v>4</v>
          </cell>
          <cell r="AD352">
            <v>0</v>
          </cell>
          <cell r="AE352">
            <v>0</v>
          </cell>
          <cell r="AF352">
            <v>0</v>
          </cell>
          <cell r="AG352">
            <v>1</v>
          </cell>
          <cell r="AH352">
            <v>1</v>
          </cell>
          <cell r="AI352">
            <v>0</v>
          </cell>
          <cell r="AJ352">
            <v>3</v>
          </cell>
          <cell r="AK352">
            <v>2</v>
          </cell>
          <cell r="AL352">
            <v>0</v>
          </cell>
          <cell r="AM352">
            <v>12</v>
          </cell>
          <cell r="AN352">
            <v>0</v>
          </cell>
          <cell r="AO352">
            <v>0</v>
          </cell>
          <cell r="AP352">
            <v>0</v>
          </cell>
          <cell r="AQ352">
            <v>0</v>
          </cell>
          <cell r="AR352">
            <v>0</v>
          </cell>
          <cell r="AS352">
            <v>1</v>
          </cell>
          <cell r="AT352">
            <v>1</v>
          </cell>
          <cell r="AU352">
            <v>1</v>
          </cell>
          <cell r="AY352">
            <v>0</v>
          </cell>
          <cell r="AZ352" t="str">
            <v/>
          </cell>
        </row>
        <row r="353">
          <cell r="A353">
            <v>204480</v>
          </cell>
          <cell r="B353" t="str">
            <v>D Rice</v>
          </cell>
          <cell r="C353" t="str">
            <v>WHU</v>
          </cell>
          <cell r="D353" t="str">
            <v>MF</v>
          </cell>
          <cell r="E353">
            <v>3</v>
          </cell>
          <cell r="F353">
            <v>3.4</v>
          </cell>
          <cell r="G353">
            <v>2</v>
          </cell>
          <cell r="H353">
            <v>133</v>
          </cell>
          <cell r="I353">
            <v>0</v>
          </cell>
          <cell r="J353">
            <v>5</v>
          </cell>
          <cell r="K353">
            <v>0</v>
          </cell>
          <cell r="L353">
            <v>2</v>
          </cell>
          <cell r="M353">
            <v>15</v>
          </cell>
          <cell r="N353">
            <v>0</v>
          </cell>
          <cell r="O353">
            <v>0</v>
          </cell>
          <cell r="P353">
            <v>3</v>
          </cell>
          <cell r="Q353">
            <v>2</v>
          </cell>
          <cell r="R353">
            <v>0</v>
          </cell>
          <cell r="S353">
            <v>2</v>
          </cell>
          <cell r="T353">
            <v>10</v>
          </cell>
          <cell r="U353">
            <v>2</v>
          </cell>
          <cell r="V353">
            <v>2</v>
          </cell>
          <cell r="W353">
            <v>5</v>
          </cell>
          <cell r="X353">
            <v>0</v>
          </cell>
          <cell r="Y353">
            <v>6</v>
          </cell>
          <cell r="Z353">
            <v>8</v>
          </cell>
          <cell r="AA353">
            <v>3</v>
          </cell>
          <cell r="AB353">
            <v>2</v>
          </cell>
          <cell r="AC353">
            <v>0</v>
          </cell>
          <cell r="AD353">
            <v>6</v>
          </cell>
          <cell r="AE353">
            <v>3</v>
          </cell>
          <cell r="AF353">
            <v>0</v>
          </cell>
          <cell r="AG353">
            <v>9</v>
          </cell>
          <cell r="AH353">
            <v>4</v>
          </cell>
          <cell r="AI353">
            <v>0</v>
          </cell>
          <cell r="AJ353">
            <v>5</v>
          </cell>
          <cell r="AK353">
            <v>0</v>
          </cell>
          <cell r="AL353">
            <v>0</v>
          </cell>
          <cell r="AM353">
            <v>7</v>
          </cell>
          <cell r="AN353">
            <v>0</v>
          </cell>
          <cell r="AO353">
            <v>4</v>
          </cell>
          <cell r="AP353">
            <v>15</v>
          </cell>
          <cell r="AQ353">
            <v>0</v>
          </cell>
          <cell r="AR353">
            <v>3</v>
          </cell>
          <cell r="AS353">
            <v>1</v>
          </cell>
          <cell r="AT353">
            <v>7</v>
          </cell>
          <cell r="AU353">
            <v>2</v>
          </cell>
          <cell r="AY353">
            <v>0</v>
          </cell>
          <cell r="AZ353" t="str">
            <v/>
          </cell>
        </row>
        <row r="354">
          <cell r="A354">
            <v>243016</v>
          </cell>
          <cell r="B354" t="str">
            <v>A Mac Allister</v>
          </cell>
          <cell r="C354" t="str">
            <v>BHA</v>
          </cell>
          <cell r="D354" t="str">
            <v>MF</v>
          </cell>
          <cell r="E354">
            <v>3</v>
          </cell>
          <cell r="F354">
            <v>3.4</v>
          </cell>
          <cell r="G354">
            <v>3</v>
          </cell>
          <cell r="H354">
            <v>163</v>
          </cell>
          <cell r="I354">
            <v>0</v>
          </cell>
          <cell r="J354">
            <v>3</v>
          </cell>
          <cell r="K354">
            <v>0</v>
          </cell>
          <cell r="L354">
            <v>11</v>
          </cell>
          <cell r="M354">
            <v>9</v>
          </cell>
          <cell r="N354">
            <v>12</v>
          </cell>
          <cell r="O354">
            <v>0</v>
          </cell>
          <cell r="P354">
            <v>0</v>
          </cell>
          <cell r="Q354">
            <v>4</v>
          </cell>
          <cell r="R354">
            <v>4</v>
          </cell>
          <cell r="S354">
            <v>4</v>
          </cell>
          <cell r="T354">
            <v>4</v>
          </cell>
          <cell r="U354">
            <v>3</v>
          </cell>
          <cell r="V354">
            <v>3</v>
          </cell>
          <cell r="W354">
            <v>0</v>
          </cell>
          <cell r="X354">
            <v>8</v>
          </cell>
          <cell r="Y354">
            <v>0</v>
          </cell>
          <cell r="Z354">
            <v>13</v>
          </cell>
          <cell r="AA354">
            <v>3</v>
          </cell>
          <cell r="AB354">
            <v>1</v>
          </cell>
          <cell r="AC354">
            <v>0</v>
          </cell>
          <cell r="AD354">
            <v>2</v>
          </cell>
          <cell r="AE354">
            <v>2</v>
          </cell>
          <cell r="AF354">
            <v>2</v>
          </cell>
          <cell r="AG354">
            <v>0</v>
          </cell>
          <cell r="AH354">
            <v>13</v>
          </cell>
          <cell r="AI354">
            <v>7</v>
          </cell>
          <cell r="AJ354">
            <v>3</v>
          </cell>
          <cell r="AK354">
            <v>5</v>
          </cell>
          <cell r="AL354">
            <v>6</v>
          </cell>
          <cell r="AM354">
            <v>5</v>
          </cell>
          <cell r="AN354">
            <v>2</v>
          </cell>
          <cell r="AO354">
            <v>0</v>
          </cell>
          <cell r="AP354">
            <v>6</v>
          </cell>
          <cell r="AQ354">
            <v>8</v>
          </cell>
          <cell r="AR354">
            <v>8</v>
          </cell>
          <cell r="AS354">
            <v>3</v>
          </cell>
          <cell r="AT354">
            <v>6</v>
          </cell>
          <cell r="AU354">
            <v>3</v>
          </cell>
          <cell r="AY354">
            <v>0</v>
          </cell>
          <cell r="AZ354" t="str">
            <v/>
          </cell>
        </row>
        <row r="355">
          <cell r="A355">
            <v>433154</v>
          </cell>
          <cell r="B355" t="str">
            <v>D McNeil</v>
          </cell>
          <cell r="C355" t="str">
            <v>EVE</v>
          </cell>
          <cell r="D355" t="str">
            <v>MF</v>
          </cell>
          <cell r="E355">
            <v>3</v>
          </cell>
          <cell r="F355">
            <v>3.4</v>
          </cell>
          <cell r="G355">
            <v>3</v>
          </cell>
          <cell r="H355">
            <v>135</v>
          </cell>
          <cell r="I355">
            <v>4</v>
          </cell>
          <cell r="J355">
            <v>2</v>
          </cell>
          <cell r="K355">
            <v>1</v>
          </cell>
          <cell r="L355">
            <v>2</v>
          </cell>
          <cell r="M355">
            <v>7</v>
          </cell>
          <cell r="N355">
            <v>0</v>
          </cell>
          <cell r="O355">
            <v>0</v>
          </cell>
          <cell r="P355">
            <v>0</v>
          </cell>
          <cell r="Q355">
            <v>8</v>
          </cell>
          <cell r="R355">
            <v>0</v>
          </cell>
          <cell r="S355">
            <v>4</v>
          </cell>
          <cell r="T355">
            <v>7</v>
          </cell>
          <cell r="U355">
            <v>1</v>
          </cell>
          <cell r="V355">
            <v>2</v>
          </cell>
          <cell r="W355">
            <v>3</v>
          </cell>
          <cell r="X355">
            <v>0</v>
          </cell>
          <cell r="Y355">
            <v>5</v>
          </cell>
          <cell r="Z355">
            <v>3</v>
          </cell>
          <cell r="AA355">
            <v>0</v>
          </cell>
          <cell r="AB355">
            <v>1</v>
          </cell>
          <cell r="AC355">
            <v>0</v>
          </cell>
          <cell r="AD355">
            <v>6</v>
          </cell>
          <cell r="AE355">
            <v>0</v>
          </cell>
          <cell r="AF355">
            <v>5</v>
          </cell>
          <cell r="AG355">
            <v>3</v>
          </cell>
          <cell r="AH355">
            <v>3</v>
          </cell>
          <cell r="AI355">
            <v>13</v>
          </cell>
          <cell r="AJ355">
            <v>3</v>
          </cell>
          <cell r="AK355">
            <v>0</v>
          </cell>
          <cell r="AL355">
            <v>0</v>
          </cell>
          <cell r="AM355">
            <v>7</v>
          </cell>
          <cell r="AN355">
            <v>7</v>
          </cell>
          <cell r="AO355">
            <v>2</v>
          </cell>
          <cell r="AP355">
            <v>7</v>
          </cell>
          <cell r="AQ355">
            <v>2</v>
          </cell>
          <cell r="AR355">
            <v>18</v>
          </cell>
          <cell r="AS355">
            <v>6</v>
          </cell>
          <cell r="AT355">
            <v>0</v>
          </cell>
          <cell r="AU355">
            <v>3</v>
          </cell>
          <cell r="AY355">
            <v>0</v>
          </cell>
          <cell r="AZ355" t="str">
            <v/>
          </cell>
        </row>
        <row r="356">
          <cell r="A356">
            <v>15157</v>
          </cell>
          <cell r="B356" t="str">
            <v>J Milner</v>
          </cell>
          <cell r="C356" t="str">
            <v>LIV</v>
          </cell>
          <cell r="D356" t="str">
            <v>MF</v>
          </cell>
          <cell r="E356">
            <v>3</v>
          </cell>
          <cell r="F356">
            <v>3.3</v>
          </cell>
          <cell r="G356">
            <v>3</v>
          </cell>
          <cell r="H356">
            <v>52</v>
          </cell>
          <cell r="I356">
            <v>1</v>
          </cell>
          <cell r="J356">
            <v>0</v>
          </cell>
          <cell r="K356">
            <v>5</v>
          </cell>
          <cell r="L356">
            <v>3</v>
          </cell>
          <cell r="M356">
            <v>2</v>
          </cell>
          <cell r="N356">
            <v>0</v>
          </cell>
          <cell r="O356">
            <v>0</v>
          </cell>
          <cell r="P356">
            <v>0</v>
          </cell>
          <cell r="Q356">
            <v>1</v>
          </cell>
          <cell r="R356">
            <v>0</v>
          </cell>
          <cell r="S356">
            <v>0</v>
          </cell>
          <cell r="T356">
            <v>8</v>
          </cell>
          <cell r="U356">
            <v>1</v>
          </cell>
          <cell r="V356">
            <v>0</v>
          </cell>
          <cell r="W356">
            <v>1</v>
          </cell>
          <cell r="X356">
            <v>0</v>
          </cell>
          <cell r="Y356">
            <v>0</v>
          </cell>
          <cell r="Z356">
            <v>0</v>
          </cell>
          <cell r="AA356">
            <v>0</v>
          </cell>
          <cell r="AB356">
            <v>4</v>
          </cell>
          <cell r="AC356">
            <v>0</v>
          </cell>
          <cell r="AD356">
            <v>2</v>
          </cell>
          <cell r="AE356">
            <v>0</v>
          </cell>
          <cell r="AF356">
            <v>4</v>
          </cell>
          <cell r="AG356">
            <v>3</v>
          </cell>
          <cell r="AH356">
            <v>1</v>
          </cell>
          <cell r="AI356">
            <v>3</v>
          </cell>
          <cell r="AJ356">
            <v>0</v>
          </cell>
          <cell r="AK356">
            <v>0</v>
          </cell>
          <cell r="AL356">
            <v>1</v>
          </cell>
          <cell r="AM356">
            <v>1</v>
          </cell>
          <cell r="AN356">
            <v>0</v>
          </cell>
          <cell r="AO356">
            <v>2</v>
          </cell>
          <cell r="AP356">
            <v>1</v>
          </cell>
          <cell r="AQ356">
            <v>2</v>
          </cell>
          <cell r="AR356">
            <v>0</v>
          </cell>
          <cell r="AS356">
            <v>3</v>
          </cell>
          <cell r="AT356">
            <v>0</v>
          </cell>
          <cell r="AU356">
            <v>3</v>
          </cell>
          <cell r="AY356">
            <v>0</v>
          </cell>
          <cell r="AZ356" t="str">
            <v/>
          </cell>
        </row>
        <row r="357">
          <cell r="A357">
            <v>153133</v>
          </cell>
          <cell r="B357" t="str">
            <v>A Iwobi</v>
          </cell>
          <cell r="C357" t="str">
            <v>EVE</v>
          </cell>
          <cell r="D357" t="str">
            <v>MF</v>
          </cell>
          <cell r="E357">
            <v>3</v>
          </cell>
          <cell r="F357">
            <v>3.3</v>
          </cell>
          <cell r="G357">
            <v>2</v>
          </cell>
          <cell r="H357">
            <v>136</v>
          </cell>
          <cell r="I357">
            <v>2</v>
          </cell>
          <cell r="J357">
            <v>4</v>
          </cell>
          <cell r="K357">
            <v>2</v>
          </cell>
          <cell r="L357">
            <v>4</v>
          </cell>
          <cell r="M357">
            <v>8</v>
          </cell>
          <cell r="N357">
            <v>0</v>
          </cell>
          <cell r="O357">
            <v>0</v>
          </cell>
          <cell r="P357">
            <v>5</v>
          </cell>
          <cell r="Q357">
            <v>6</v>
          </cell>
          <cell r="R357">
            <v>0</v>
          </cell>
          <cell r="S357">
            <v>9</v>
          </cell>
          <cell r="T357">
            <v>11</v>
          </cell>
          <cell r="U357">
            <v>2</v>
          </cell>
          <cell r="V357">
            <v>3</v>
          </cell>
          <cell r="W357">
            <v>4</v>
          </cell>
          <cell r="X357">
            <v>0</v>
          </cell>
          <cell r="Y357">
            <v>6</v>
          </cell>
          <cell r="Z357">
            <v>7</v>
          </cell>
          <cell r="AA357">
            <v>2</v>
          </cell>
          <cell r="AB357">
            <v>4</v>
          </cell>
          <cell r="AC357">
            <v>0</v>
          </cell>
          <cell r="AD357">
            <v>3</v>
          </cell>
          <cell r="AE357">
            <v>0</v>
          </cell>
          <cell r="AF357">
            <v>9</v>
          </cell>
          <cell r="AG357">
            <v>3</v>
          </cell>
          <cell r="AH357">
            <v>2</v>
          </cell>
          <cell r="AI357">
            <v>5</v>
          </cell>
          <cell r="AJ357">
            <v>2</v>
          </cell>
          <cell r="AK357">
            <v>0</v>
          </cell>
          <cell r="AL357">
            <v>0</v>
          </cell>
          <cell r="AM357">
            <v>6</v>
          </cell>
          <cell r="AN357">
            <v>2</v>
          </cell>
          <cell r="AO357">
            <v>2</v>
          </cell>
          <cell r="AP357">
            <v>2</v>
          </cell>
          <cell r="AQ357">
            <v>9</v>
          </cell>
          <cell r="AR357">
            <v>5</v>
          </cell>
          <cell r="AS357">
            <v>5</v>
          </cell>
          <cell r="AT357">
            <v>0</v>
          </cell>
          <cell r="AU357">
            <v>2</v>
          </cell>
          <cell r="AY357">
            <v>0</v>
          </cell>
          <cell r="AZ357" t="str">
            <v/>
          </cell>
        </row>
        <row r="358">
          <cell r="A358">
            <v>215439</v>
          </cell>
          <cell r="B358" t="str">
            <v>T Soucek</v>
          </cell>
          <cell r="C358" t="str">
            <v>WHU</v>
          </cell>
          <cell r="D358" t="str">
            <v>MF</v>
          </cell>
          <cell r="E358">
            <v>3</v>
          </cell>
          <cell r="F358">
            <v>3.3</v>
          </cell>
          <cell r="G358">
            <v>0</v>
          </cell>
          <cell r="H358">
            <v>127</v>
          </cell>
          <cell r="I358">
            <v>0</v>
          </cell>
          <cell r="J358">
            <v>2</v>
          </cell>
          <cell r="K358">
            <v>4</v>
          </cell>
          <cell r="L358">
            <v>3</v>
          </cell>
          <cell r="M358">
            <v>13</v>
          </cell>
          <cell r="N358">
            <v>0</v>
          </cell>
          <cell r="O358">
            <v>0</v>
          </cell>
          <cell r="P358">
            <v>3</v>
          </cell>
          <cell r="Q358">
            <v>4</v>
          </cell>
          <cell r="R358">
            <v>0</v>
          </cell>
          <cell r="S358">
            <v>3</v>
          </cell>
          <cell r="T358">
            <v>10</v>
          </cell>
          <cell r="U358">
            <v>7</v>
          </cell>
          <cell r="V358">
            <v>2</v>
          </cell>
          <cell r="W358">
            <v>5</v>
          </cell>
          <cell r="X358">
            <v>0</v>
          </cell>
          <cell r="Y358">
            <v>3</v>
          </cell>
          <cell r="Z358">
            <v>6</v>
          </cell>
          <cell r="AA358">
            <v>2</v>
          </cell>
          <cell r="AB358">
            <v>1</v>
          </cell>
          <cell r="AC358">
            <v>0</v>
          </cell>
          <cell r="AD358">
            <v>6</v>
          </cell>
          <cell r="AE358">
            <v>2</v>
          </cell>
          <cell r="AF358">
            <v>0</v>
          </cell>
          <cell r="AG358">
            <v>6</v>
          </cell>
          <cell r="AH358">
            <v>4</v>
          </cell>
          <cell r="AI358">
            <v>0</v>
          </cell>
          <cell r="AJ358">
            <v>2</v>
          </cell>
          <cell r="AK358">
            <v>0</v>
          </cell>
          <cell r="AL358">
            <v>0</v>
          </cell>
          <cell r="AM358">
            <v>8</v>
          </cell>
          <cell r="AN358">
            <v>0</v>
          </cell>
          <cell r="AO358">
            <v>2</v>
          </cell>
          <cell r="AP358">
            <v>22</v>
          </cell>
          <cell r="AQ358">
            <v>0</v>
          </cell>
          <cell r="AR358">
            <v>2</v>
          </cell>
          <cell r="AS358">
            <v>2</v>
          </cell>
          <cell r="AT358">
            <v>3</v>
          </cell>
          <cell r="AU358">
            <v>0</v>
          </cell>
          <cell r="AY358">
            <v>0</v>
          </cell>
          <cell r="AZ358" t="str">
            <v/>
          </cell>
        </row>
        <row r="359">
          <cell r="A359">
            <v>232826</v>
          </cell>
          <cell r="B359" t="str">
            <v>A Gordon</v>
          </cell>
          <cell r="C359" t="str">
            <v>NEW</v>
          </cell>
          <cell r="D359" t="str">
            <v>MF</v>
          </cell>
          <cell r="E359">
            <v>3</v>
          </cell>
          <cell r="F359">
            <v>3.3</v>
          </cell>
          <cell r="G359">
            <v>7</v>
          </cell>
          <cell r="H359">
            <v>78</v>
          </cell>
          <cell r="I359">
            <v>3</v>
          </cell>
          <cell r="J359">
            <v>2</v>
          </cell>
          <cell r="K359">
            <v>1</v>
          </cell>
          <cell r="L359">
            <v>8</v>
          </cell>
          <cell r="M359">
            <v>8</v>
          </cell>
          <cell r="N359">
            <v>0</v>
          </cell>
          <cell r="O359">
            <v>0</v>
          </cell>
          <cell r="P359">
            <v>3</v>
          </cell>
          <cell r="Q359">
            <v>2</v>
          </cell>
          <cell r="R359">
            <v>0</v>
          </cell>
          <cell r="S359">
            <v>2</v>
          </cell>
          <cell r="T359">
            <v>10</v>
          </cell>
          <cell r="U359">
            <v>2</v>
          </cell>
          <cell r="V359">
            <v>1</v>
          </cell>
          <cell r="W359">
            <v>1</v>
          </cell>
          <cell r="X359">
            <v>0</v>
          </cell>
          <cell r="Y359">
            <v>5</v>
          </cell>
          <cell r="Z359">
            <v>1</v>
          </cell>
          <cell r="AA359">
            <v>1</v>
          </cell>
          <cell r="AB359">
            <v>0</v>
          </cell>
          <cell r="AC359">
            <v>0</v>
          </cell>
          <cell r="AD359">
            <v>1</v>
          </cell>
          <cell r="AE359">
            <v>0</v>
          </cell>
          <cell r="AF359">
            <v>1</v>
          </cell>
          <cell r="AG359">
            <v>0</v>
          </cell>
          <cell r="AH359">
            <v>2</v>
          </cell>
          <cell r="AI359">
            <v>0</v>
          </cell>
          <cell r="AJ359">
            <v>0</v>
          </cell>
          <cell r="AK359">
            <v>0</v>
          </cell>
          <cell r="AL359">
            <v>0</v>
          </cell>
          <cell r="AM359">
            <v>7</v>
          </cell>
          <cell r="AN359">
            <v>2</v>
          </cell>
          <cell r="AO359">
            <v>0</v>
          </cell>
          <cell r="AP359">
            <v>2</v>
          </cell>
          <cell r="AQ359">
            <v>2</v>
          </cell>
          <cell r="AR359">
            <v>2</v>
          </cell>
          <cell r="AS359">
            <v>1</v>
          </cell>
          <cell r="AT359">
            <v>1</v>
          </cell>
          <cell r="AU359">
            <v>7</v>
          </cell>
          <cell r="AY359">
            <v>0</v>
          </cell>
          <cell r="AZ359" t="str">
            <v/>
          </cell>
        </row>
        <row r="360">
          <cell r="A360">
            <v>235674</v>
          </cell>
          <cell r="B360" t="str">
            <v>M Solomon</v>
          </cell>
          <cell r="C360" t="str">
            <v>FUL</v>
          </cell>
          <cell r="D360" t="str">
            <v>MF</v>
          </cell>
          <cell r="E360">
            <v>3</v>
          </cell>
          <cell r="F360">
            <v>3.3</v>
          </cell>
          <cell r="G360">
            <v>1</v>
          </cell>
          <cell r="H360">
            <v>66</v>
          </cell>
          <cell r="I360">
            <v>1</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1</v>
          </cell>
          <cell r="AA360">
            <v>1</v>
          </cell>
          <cell r="AB360">
            <v>0</v>
          </cell>
          <cell r="AC360">
            <v>4</v>
          </cell>
          <cell r="AD360">
            <v>1</v>
          </cell>
          <cell r="AE360">
            <v>9</v>
          </cell>
          <cell r="AF360">
            <v>6</v>
          </cell>
          <cell r="AG360">
            <v>6</v>
          </cell>
          <cell r="AH360">
            <v>8</v>
          </cell>
          <cell r="AI360">
            <v>9</v>
          </cell>
          <cell r="AJ360">
            <v>4</v>
          </cell>
          <cell r="AK360">
            <v>1</v>
          </cell>
          <cell r="AL360">
            <v>4</v>
          </cell>
          <cell r="AM360">
            <v>2</v>
          </cell>
          <cell r="AN360">
            <v>0</v>
          </cell>
          <cell r="AO360">
            <v>1</v>
          </cell>
          <cell r="AP360">
            <v>2</v>
          </cell>
          <cell r="AQ360">
            <v>2</v>
          </cell>
          <cell r="AR360">
            <v>2</v>
          </cell>
          <cell r="AS360">
            <v>1</v>
          </cell>
          <cell r="AT360">
            <v>0</v>
          </cell>
          <cell r="AU360">
            <v>1</v>
          </cell>
          <cell r="AY360">
            <v>0</v>
          </cell>
          <cell r="AZ360" t="str">
            <v/>
          </cell>
        </row>
        <row r="361">
          <cell r="A361">
            <v>427637</v>
          </cell>
          <cell r="B361" t="str">
            <v>B Aaronson</v>
          </cell>
          <cell r="C361" t="str">
            <v>LEE</v>
          </cell>
          <cell r="D361" t="str">
            <v>MF</v>
          </cell>
          <cell r="E361">
            <v>3</v>
          </cell>
          <cell r="F361">
            <v>3.3</v>
          </cell>
          <cell r="G361">
            <v>1</v>
          </cell>
          <cell r="H361">
            <v>102</v>
          </cell>
          <cell r="I361">
            <v>3</v>
          </cell>
          <cell r="J361">
            <v>2</v>
          </cell>
          <cell r="K361">
            <v>0</v>
          </cell>
          <cell r="L361">
            <v>10</v>
          </cell>
          <cell r="M361">
            <v>8</v>
          </cell>
          <cell r="N361">
            <v>0</v>
          </cell>
          <cell r="O361">
            <v>0</v>
          </cell>
          <cell r="P361">
            <v>0</v>
          </cell>
          <cell r="Q361">
            <v>0</v>
          </cell>
          <cell r="R361">
            <v>2</v>
          </cell>
          <cell r="S361">
            <v>5</v>
          </cell>
          <cell r="T361">
            <v>5</v>
          </cell>
          <cell r="U361">
            <v>7</v>
          </cell>
          <cell r="V361">
            <v>2</v>
          </cell>
          <cell r="W361">
            <v>6</v>
          </cell>
          <cell r="X361">
            <v>0</v>
          </cell>
          <cell r="Y361">
            <v>4</v>
          </cell>
          <cell r="Z361">
            <v>2</v>
          </cell>
          <cell r="AA361">
            <v>6</v>
          </cell>
          <cell r="AB361">
            <v>1</v>
          </cell>
          <cell r="AC361">
            <v>4</v>
          </cell>
          <cell r="AD361">
            <v>0</v>
          </cell>
          <cell r="AE361">
            <v>1</v>
          </cell>
          <cell r="AF361">
            <v>2</v>
          </cell>
          <cell r="AG361">
            <v>2</v>
          </cell>
          <cell r="AH361">
            <v>3</v>
          </cell>
          <cell r="AI361">
            <v>2</v>
          </cell>
          <cell r="AJ361">
            <v>3</v>
          </cell>
          <cell r="AK361">
            <v>0</v>
          </cell>
          <cell r="AL361">
            <v>3</v>
          </cell>
          <cell r="AM361">
            <v>3</v>
          </cell>
          <cell r="AN361">
            <v>5</v>
          </cell>
          <cell r="AO361">
            <v>4</v>
          </cell>
          <cell r="AP361">
            <v>2</v>
          </cell>
          <cell r="AQ361">
            <v>1</v>
          </cell>
          <cell r="AR361">
            <v>1</v>
          </cell>
          <cell r="AS361">
            <v>0</v>
          </cell>
          <cell r="AT361">
            <v>2</v>
          </cell>
          <cell r="AU361">
            <v>1</v>
          </cell>
          <cell r="AY361">
            <v>0</v>
          </cell>
          <cell r="AZ361" t="str">
            <v/>
          </cell>
        </row>
        <row r="362">
          <cell r="A362">
            <v>465351</v>
          </cell>
          <cell r="B362" t="str">
            <v>M Nunes</v>
          </cell>
          <cell r="C362" t="str">
            <v>WOL</v>
          </cell>
          <cell r="D362" t="str">
            <v>MF</v>
          </cell>
          <cell r="E362">
            <v>3</v>
          </cell>
          <cell r="F362">
            <v>3.3</v>
          </cell>
          <cell r="G362">
            <v>2</v>
          </cell>
          <cell r="H362">
            <v>97</v>
          </cell>
          <cell r="K362">
            <v>3</v>
          </cell>
          <cell r="L362">
            <v>0</v>
          </cell>
          <cell r="M362">
            <v>11</v>
          </cell>
          <cell r="N362">
            <v>0</v>
          </cell>
          <cell r="O362">
            <v>2</v>
          </cell>
          <cell r="P362">
            <v>0</v>
          </cell>
          <cell r="Q362">
            <v>3</v>
          </cell>
          <cell r="R362">
            <v>3</v>
          </cell>
          <cell r="S362">
            <v>2</v>
          </cell>
          <cell r="T362">
            <v>4</v>
          </cell>
          <cell r="U362">
            <v>4</v>
          </cell>
          <cell r="V362">
            <v>0</v>
          </cell>
          <cell r="W362">
            <v>1</v>
          </cell>
          <cell r="X362">
            <v>0</v>
          </cell>
          <cell r="Y362">
            <v>4</v>
          </cell>
          <cell r="Z362">
            <v>5</v>
          </cell>
          <cell r="AA362">
            <v>2</v>
          </cell>
          <cell r="AB362">
            <v>2</v>
          </cell>
          <cell r="AC362">
            <v>2</v>
          </cell>
          <cell r="AD362">
            <v>3</v>
          </cell>
          <cell r="AE362">
            <v>3</v>
          </cell>
          <cell r="AF362">
            <v>3</v>
          </cell>
          <cell r="AG362">
            <v>2</v>
          </cell>
          <cell r="AH362">
            <v>6</v>
          </cell>
          <cell r="AI362">
            <v>0</v>
          </cell>
          <cell r="AJ362">
            <v>2</v>
          </cell>
          <cell r="AK362">
            <v>0</v>
          </cell>
          <cell r="AL362">
            <v>2</v>
          </cell>
          <cell r="AM362">
            <v>9</v>
          </cell>
          <cell r="AN362">
            <v>4</v>
          </cell>
          <cell r="AO362">
            <v>3</v>
          </cell>
          <cell r="AP362">
            <v>5</v>
          </cell>
          <cell r="AQ362">
            <v>3</v>
          </cell>
          <cell r="AR362">
            <v>2</v>
          </cell>
          <cell r="AS362">
            <v>0</v>
          </cell>
          <cell r="AT362">
            <v>0</v>
          </cell>
          <cell r="AU362">
            <v>2</v>
          </cell>
          <cell r="AY362">
            <v>0</v>
          </cell>
          <cell r="AZ362" t="str">
            <v/>
          </cell>
        </row>
        <row r="363">
          <cell r="A363">
            <v>532605</v>
          </cell>
          <cell r="B363" t="str">
            <v>A Santos</v>
          </cell>
          <cell r="C363" t="str">
            <v>CHE</v>
          </cell>
          <cell r="D363" t="str">
            <v>MF</v>
          </cell>
          <cell r="E363">
            <v>3</v>
          </cell>
          <cell r="F363">
            <v>3.3</v>
          </cell>
          <cell r="G363">
            <v>0</v>
          </cell>
          <cell r="H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Y363">
            <v>0</v>
          </cell>
          <cell r="AZ363" t="str">
            <v/>
          </cell>
        </row>
        <row r="364">
          <cell r="A364">
            <v>50232</v>
          </cell>
          <cell r="B364" t="str">
            <v>J Shelvey</v>
          </cell>
          <cell r="C364" t="str">
            <v>NTG</v>
          </cell>
          <cell r="D364" t="str">
            <v>MF</v>
          </cell>
          <cell r="E364">
            <v>3</v>
          </cell>
          <cell r="F364">
            <v>3.2</v>
          </cell>
          <cell r="G364">
            <v>0</v>
          </cell>
          <cell r="H364">
            <v>16</v>
          </cell>
          <cell r="I364">
            <v>0</v>
          </cell>
          <cell r="J364">
            <v>0</v>
          </cell>
          <cell r="K364">
            <v>0</v>
          </cell>
          <cell r="L364">
            <v>0</v>
          </cell>
          <cell r="M364">
            <v>0</v>
          </cell>
          <cell r="N364">
            <v>0</v>
          </cell>
          <cell r="O364">
            <v>0</v>
          </cell>
          <cell r="P364">
            <v>0</v>
          </cell>
          <cell r="Q364">
            <v>0</v>
          </cell>
          <cell r="R364">
            <v>0</v>
          </cell>
          <cell r="S364">
            <v>0</v>
          </cell>
          <cell r="T364">
            <v>0</v>
          </cell>
          <cell r="U364">
            <v>2</v>
          </cell>
          <cell r="V364">
            <v>0</v>
          </cell>
          <cell r="W364">
            <v>1</v>
          </cell>
          <cell r="X364">
            <v>0</v>
          </cell>
          <cell r="Y364">
            <v>0</v>
          </cell>
          <cell r="Z364">
            <v>0</v>
          </cell>
          <cell r="AA364">
            <v>0</v>
          </cell>
          <cell r="AB364">
            <v>0</v>
          </cell>
          <cell r="AC364">
            <v>0</v>
          </cell>
          <cell r="AD364">
            <v>0</v>
          </cell>
          <cell r="AE364">
            <v>1</v>
          </cell>
          <cell r="AF364">
            <v>2</v>
          </cell>
          <cell r="AG364">
            <v>2</v>
          </cell>
          <cell r="AH364">
            <v>0</v>
          </cell>
          <cell r="AI364">
            <v>4</v>
          </cell>
          <cell r="AJ364">
            <v>2</v>
          </cell>
          <cell r="AK364">
            <v>0</v>
          </cell>
          <cell r="AL364">
            <v>0</v>
          </cell>
          <cell r="AM364">
            <v>2</v>
          </cell>
          <cell r="AN364">
            <v>0</v>
          </cell>
          <cell r="AO364">
            <v>0</v>
          </cell>
          <cell r="AP364">
            <v>0</v>
          </cell>
          <cell r="AQ364">
            <v>0</v>
          </cell>
          <cell r="AR364">
            <v>0</v>
          </cell>
          <cell r="AS364">
            <v>0</v>
          </cell>
          <cell r="AT364">
            <v>0</v>
          </cell>
          <cell r="AU364">
            <v>0</v>
          </cell>
          <cell r="AY364">
            <v>0</v>
          </cell>
          <cell r="AZ364" t="str">
            <v/>
          </cell>
        </row>
        <row r="365">
          <cell r="A365">
            <v>55037</v>
          </cell>
          <cell r="B365" t="str">
            <v>C Kouyaté</v>
          </cell>
          <cell r="C365" t="str">
            <v>NTG</v>
          </cell>
          <cell r="D365" t="str">
            <v>MF</v>
          </cell>
          <cell r="E365">
            <v>3</v>
          </cell>
          <cell r="F365">
            <v>3.2</v>
          </cell>
          <cell r="G365">
            <v>1</v>
          </cell>
          <cell r="H365">
            <v>41</v>
          </cell>
          <cell r="I365">
            <v>0</v>
          </cell>
          <cell r="J365">
            <v>0</v>
          </cell>
          <cell r="K365">
            <v>1</v>
          </cell>
          <cell r="L365">
            <v>0</v>
          </cell>
          <cell r="M365">
            <v>9</v>
          </cell>
          <cell r="N365">
            <v>0</v>
          </cell>
          <cell r="O365">
            <v>0</v>
          </cell>
          <cell r="P365">
            <v>0</v>
          </cell>
          <cell r="Q365">
            <v>0</v>
          </cell>
          <cell r="R365">
            <v>2</v>
          </cell>
          <cell r="S365">
            <v>6</v>
          </cell>
          <cell r="T365">
            <v>4</v>
          </cell>
          <cell r="U365">
            <v>0</v>
          </cell>
          <cell r="V365">
            <v>4</v>
          </cell>
          <cell r="W365">
            <v>4</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1</v>
          </cell>
          <cell r="AM365">
            <v>2</v>
          </cell>
          <cell r="AN365">
            <v>0</v>
          </cell>
          <cell r="AO365">
            <v>0</v>
          </cell>
          <cell r="AP365">
            <v>4</v>
          </cell>
          <cell r="AQ365">
            <v>0</v>
          </cell>
          <cell r="AR365">
            <v>2</v>
          </cell>
          <cell r="AS365">
            <v>1</v>
          </cell>
          <cell r="AT365">
            <v>0</v>
          </cell>
          <cell r="AU365">
            <v>1</v>
          </cell>
          <cell r="AY365">
            <v>0</v>
          </cell>
          <cell r="AZ365" t="str">
            <v/>
          </cell>
        </row>
        <row r="366">
          <cell r="A366">
            <v>84450</v>
          </cell>
          <cell r="B366" t="str">
            <v>G Xhaka</v>
          </cell>
          <cell r="C366" t="str">
            <v>ARS</v>
          </cell>
          <cell r="D366" t="str">
            <v>MF</v>
          </cell>
          <cell r="E366">
            <v>3</v>
          </cell>
          <cell r="F366">
            <v>3.2</v>
          </cell>
          <cell r="G366">
            <v>12</v>
          </cell>
          <cell r="H366">
            <v>143</v>
          </cell>
          <cell r="I366">
            <v>1</v>
          </cell>
          <cell r="J366">
            <v>10</v>
          </cell>
          <cell r="K366">
            <v>5</v>
          </cell>
          <cell r="L366">
            <v>2</v>
          </cell>
          <cell r="M366">
            <v>2</v>
          </cell>
          <cell r="N366">
            <v>3</v>
          </cell>
          <cell r="O366">
            <v>0</v>
          </cell>
          <cell r="P366">
            <v>4</v>
          </cell>
          <cell r="Q366">
            <v>7</v>
          </cell>
          <cell r="R366">
            <v>0</v>
          </cell>
          <cell r="S366">
            <v>2</v>
          </cell>
          <cell r="T366">
            <v>2</v>
          </cell>
          <cell r="U366">
            <v>7</v>
          </cell>
          <cell r="V366">
            <v>2</v>
          </cell>
          <cell r="W366">
            <v>6</v>
          </cell>
          <cell r="X366">
            <v>0</v>
          </cell>
          <cell r="Y366">
            <v>8</v>
          </cell>
          <cell r="Z366">
            <v>1</v>
          </cell>
          <cell r="AA366">
            <v>1</v>
          </cell>
          <cell r="AB366">
            <v>2</v>
          </cell>
          <cell r="AC366">
            <v>9</v>
          </cell>
          <cell r="AD366">
            <v>2</v>
          </cell>
          <cell r="AE366">
            <v>2</v>
          </cell>
          <cell r="AF366">
            <v>5</v>
          </cell>
          <cell r="AG366">
            <v>2</v>
          </cell>
          <cell r="AH366">
            <v>3</v>
          </cell>
          <cell r="AI366">
            <v>0</v>
          </cell>
          <cell r="AJ366">
            <v>2</v>
          </cell>
          <cell r="AK366">
            <v>9</v>
          </cell>
          <cell r="AL366">
            <v>8</v>
          </cell>
          <cell r="AM366">
            <v>0</v>
          </cell>
          <cell r="AN366">
            <v>2</v>
          </cell>
          <cell r="AO366">
            <v>2</v>
          </cell>
          <cell r="AP366">
            <v>2</v>
          </cell>
          <cell r="AQ366">
            <v>11</v>
          </cell>
          <cell r="AR366">
            <v>3</v>
          </cell>
          <cell r="AS366">
            <v>4</v>
          </cell>
          <cell r="AT366">
            <v>0</v>
          </cell>
          <cell r="AU366">
            <v>12</v>
          </cell>
          <cell r="AY366">
            <v>0</v>
          </cell>
          <cell r="AZ366" t="str">
            <v/>
          </cell>
        </row>
        <row r="367">
          <cell r="A367">
            <v>87873</v>
          </cell>
          <cell r="B367" t="str">
            <v>S Dallas</v>
          </cell>
          <cell r="C367" t="str">
            <v>LEE</v>
          </cell>
          <cell r="D367" t="str">
            <v>MF</v>
          </cell>
          <cell r="E367">
            <v>3</v>
          </cell>
          <cell r="F367">
            <v>3.2</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Y367">
            <v>0</v>
          </cell>
          <cell r="AZ367" t="str">
            <v/>
          </cell>
        </row>
        <row r="368">
          <cell r="A368">
            <v>88894</v>
          </cell>
          <cell r="B368" t="str">
            <v>R Barkley*</v>
          </cell>
          <cell r="C368" t="str">
            <v>CHE</v>
          </cell>
          <cell r="D368" t="str">
            <v>MF</v>
          </cell>
          <cell r="E368">
            <v>3</v>
          </cell>
          <cell r="F368">
            <v>3.2</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Y368">
            <v>0</v>
          </cell>
          <cell r="AZ368" t="str">
            <v/>
          </cell>
        </row>
        <row r="369">
          <cell r="A369">
            <v>91047</v>
          </cell>
          <cell r="B369" t="str">
            <v>S Armstrong</v>
          </cell>
          <cell r="C369" t="str">
            <v>SOU</v>
          </cell>
          <cell r="D369" t="str">
            <v>MF</v>
          </cell>
          <cell r="E369">
            <v>3</v>
          </cell>
          <cell r="F369">
            <v>3.2</v>
          </cell>
          <cell r="G369">
            <v>1</v>
          </cell>
          <cell r="H369">
            <v>64</v>
          </cell>
          <cell r="I369">
            <v>2</v>
          </cell>
          <cell r="J369">
            <v>2</v>
          </cell>
          <cell r="K369">
            <v>1</v>
          </cell>
          <cell r="L369">
            <v>2</v>
          </cell>
          <cell r="M369">
            <v>1</v>
          </cell>
          <cell r="N369">
            <v>0</v>
          </cell>
          <cell r="O369">
            <v>2</v>
          </cell>
          <cell r="P369">
            <v>0</v>
          </cell>
          <cell r="Q369">
            <v>2</v>
          </cell>
          <cell r="R369">
            <v>2</v>
          </cell>
          <cell r="S369">
            <v>0</v>
          </cell>
          <cell r="T369">
            <v>1</v>
          </cell>
          <cell r="U369">
            <v>9</v>
          </cell>
          <cell r="V369">
            <v>0</v>
          </cell>
          <cell r="W369">
            <v>4</v>
          </cell>
          <cell r="X369">
            <v>0</v>
          </cell>
          <cell r="Y369">
            <v>2</v>
          </cell>
          <cell r="Z369">
            <v>0</v>
          </cell>
          <cell r="AA369">
            <v>0</v>
          </cell>
          <cell r="AB369">
            <v>0</v>
          </cell>
          <cell r="AC369">
            <v>0</v>
          </cell>
          <cell r="AD369">
            <v>0</v>
          </cell>
          <cell r="AE369">
            <v>1</v>
          </cell>
          <cell r="AF369">
            <v>4</v>
          </cell>
          <cell r="AG369">
            <v>1</v>
          </cell>
          <cell r="AH369">
            <v>1</v>
          </cell>
          <cell r="AI369">
            <v>0</v>
          </cell>
          <cell r="AJ369">
            <v>4</v>
          </cell>
          <cell r="AK369">
            <v>0</v>
          </cell>
          <cell r="AL369">
            <v>0</v>
          </cell>
          <cell r="AM369">
            <v>4</v>
          </cell>
          <cell r="AN369">
            <v>1</v>
          </cell>
          <cell r="AO369">
            <v>0</v>
          </cell>
          <cell r="AP369">
            <v>2</v>
          </cell>
          <cell r="AQ369">
            <v>7</v>
          </cell>
          <cell r="AR369">
            <v>7</v>
          </cell>
          <cell r="AS369">
            <v>0</v>
          </cell>
          <cell r="AT369">
            <v>1</v>
          </cell>
          <cell r="AU369">
            <v>1</v>
          </cell>
          <cell r="AY369">
            <v>0</v>
          </cell>
          <cell r="AZ369" t="str">
            <v/>
          </cell>
        </row>
        <row r="370">
          <cell r="A370">
            <v>128295</v>
          </cell>
          <cell r="B370" t="str">
            <v>C Nørgaard</v>
          </cell>
          <cell r="C370" t="str">
            <v>BRE</v>
          </cell>
          <cell r="D370" t="str">
            <v>MF</v>
          </cell>
          <cell r="E370">
            <v>3</v>
          </cell>
          <cell r="F370">
            <v>3.2</v>
          </cell>
          <cell r="G370">
            <v>0</v>
          </cell>
          <cell r="H370">
            <v>82</v>
          </cell>
          <cell r="I370">
            <v>0</v>
          </cell>
          <cell r="J370">
            <v>5</v>
          </cell>
          <cell r="K370">
            <v>8</v>
          </cell>
          <cell r="L370">
            <v>4</v>
          </cell>
          <cell r="M370">
            <v>0</v>
          </cell>
          <cell r="N370">
            <v>0</v>
          </cell>
          <cell r="O370">
            <v>0</v>
          </cell>
          <cell r="P370">
            <v>0</v>
          </cell>
          <cell r="Q370">
            <v>0</v>
          </cell>
          <cell r="R370">
            <v>0</v>
          </cell>
          <cell r="S370">
            <v>0</v>
          </cell>
          <cell r="T370">
            <v>0</v>
          </cell>
          <cell r="U370">
            <v>0</v>
          </cell>
          <cell r="V370">
            <v>0</v>
          </cell>
          <cell r="W370">
            <v>1</v>
          </cell>
          <cell r="X370">
            <v>0</v>
          </cell>
          <cell r="Y370">
            <v>12</v>
          </cell>
          <cell r="Z370">
            <v>5</v>
          </cell>
          <cell r="AA370">
            <v>3</v>
          </cell>
          <cell r="AB370">
            <v>0</v>
          </cell>
          <cell r="AC370">
            <v>4</v>
          </cell>
          <cell r="AD370">
            <v>3</v>
          </cell>
          <cell r="AE370">
            <v>4</v>
          </cell>
          <cell r="AF370">
            <v>2</v>
          </cell>
          <cell r="AG370">
            <v>0</v>
          </cell>
          <cell r="AH370">
            <v>0</v>
          </cell>
          <cell r="AI370">
            <v>8</v>
          </cell>
          <cell r="AJ370">
            <v>9</v>
          </cell>
          <cell r="AK370">
            <v>0</v>
          </cell>
          <cell r="AL370">
            <v>4</v>
          </cell>
          <cell r="AM370">
            <v>4</v>
          </cell>
          <cell r="AN370">
            <v>4</v>
          </cell>
          <cell r="AO370">
            <v>2</v>
          </cell>
          <cell r="AP370">
            <v>0</v>
          </cell>
          <cell r="AQ370">
            <v>0</v>
          </cell>
          <cell r="AR370">
            <v>0</v>
          </cell>
          <cell r="AS370">
            <v>0</v>
          </cell>
          <cell r="AT370">
            <v>0</v>
          </cell>
          <cell r="AU370">
            <v>0</v>
          </cell>
          <cell r="AY370">
            <v>0</v>
          </cell>
          <cell r="AZ370" t="str">
            <v/>
          </cell>
        </row>
        <row r="371">
          <cell r="A371">
            <v>193488</v>
          </cell>
          <cell r="B371" t="str">
            <v>A El Ghazi*</v>
          </cell>
          <cell r="C371" t="str">
            <v>AVA</v>
          </cell>
          <cell r="D371" t="str">
            <v>MF</v>
          </cell>
          <cell r="E371">
            <v>3</v>
          </cell>
          <cell r="F371">
            <v>3.2</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Y371">
            <v>0</v>
          </cell>
          <cell r="AZ371" t="str">
            <v/>
          </cell>
        </row>
        <row r="372">
          <cell r="A372">
            <v>204043</v>
          </cell>
          <cell r="B372" t="str">
            <v>A Melo</v>
          </cell>
          <cell r="C372" t="str">
            <v>LIV</v>
          </cell>
          <cell r="D372" t="str">
            <v>MF</v>
          </cell>
          <cell r="E372">
            <v>3</v>
          </cell>
          <cell r="F372">
            <v>3.2</v>
          </cell>
          <cell r="G372">
            <v>0</v>
          </cell>
          <cell r="H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Y372">
            <v>0</v>
          </cell>
          <cell r="AZ372" t="str">
            <v/>
          </cell>
        </row>
        <row r="373">
          <cell r="A373">
            <v>204580</v>
          </cell>
          <cell r="B373" t="str">
            <v>V Janelt</v>
          </cell>
          <cell r="C373" t="str">
            <v>BRE</v>
          </cell>
          <cell r="D373" t="str">
            <v>MF</v>
          </cell>
          <cell r="E373">
            <v>3</v>
          </cell>
          <cell r="F373">
            <v>3.2</v>
          </cell>
          <cell r="G373">
            <v>1</v>
          </cell>
          <cell r="H373">
            <v>91</v>
          </cell>
          <cell r="I373">
            <v>0</v>
          </cell>
          <cell r="J373">
            <v>4</v>
          </cell>
          <cell r="K373">
            <v>1</v>
          </cell>
          <cell r="L373">
            <v>6</v>
          </cell>
          <cell r="M373">
            <v>9</v>
          </cell>
          <cell r="N373">
            <v>0</v>
          </cell>
          <cell r="O373">
            <v>0</v>
          </cell>
          <cell r="P373">
            <v>3</v>
          </cell>
          <cell r="Q373">
            <v>2</v>
          </cell>
          <cell r="R373">
            <v>1</v>
          </cell>
          <cell r="S373">
            <v>3</v>
          </cell>
          <cell r="T373">
            <v>3</v>
          </cell>
          <cell r="U373">
            <v>4</v>
          </cell>
          <cell r="V373">
            <v>1</v>
          </cell>
          <cell r="W373">
            <v>2</v>
          </cell>
          <cell r="X373">
            <v>0</v>
          </cell>
          <cell r="Y373">
            <v>10</v>
          </cell>
          <cell r="Z373">
            <v>6</v>
          </cell>
          <cell r="AA373">
            <v>3</v>
          </cell>
          <cell r="AB373">
            <v>0</v>
          </cell>
          <cell r="AC373">
            <v>1</v>
          </cell>
          <cell r="AD373">
            <v>1</v>
          </cell>
          <cell r="AE373">
            <v>4</v>
          </cell>
          <cell r="AF373">
            <v>6</v>
          </cell>
          <cell r="AG373">
            <v>0</v>
          </cell>
          <cell r="AH373">
            <v>0</v>
          </cell>
          <cell r="AI373">
            <v>4</v>
          </cell>
          <cell r="AJ373">
            <v>2</v>
          </cell>
          <cell r="AK373">
            <v>0</v>
          </cell>
          <cell r="AL373">
            <v>0</v>
          </cell>
          <cell r="AM373">
            <v>1</v>
          </cell>
          <cell r="AN373">
            <v>1</v>
          </cell>
          <cell r="AO373">
            <v>1</v>
          </cell>
          <cell r="AP373">
            <v>4</v>
          </cell>
          <cell r="AQ373">
            <v>2</v>
          </cell>
          <cell r="AR373">
            <v>0</v>
          </cell>
          <cell r="AS373">
            <v>5</v>
          </cell>
          <cell r="AT373">
            <v>0</v>
          </cell>
          <cell r="AU373">
            <v>1</v>
          </cell>
          <cell r="AY373">
            <v>0</v>
          </cell>
          <cell r="AZ373" t="str">
            <v/>
          </cell>
        </row>
        <row r="374">
          <cell r="A374">
            <v>205836</v>
          </cell>
          <cell r="B374" t="str">
            <v>S Ghoddos</v>
          </cell>
          <cell r="C374" t="str">
            <v>BRE</v>
          </cell>
          <cell r="D374" t="str">
            <v>MF</v>
          </cell>
          <cell r="E374">
            <v>3</v>
          </cell>
          <cell r="F374">
            <v>3.2</v>
          </cell>
          <cell r="G374">
            <v>1</v>
          </cell>
          <cell r="H374">
            <v>18</v>
          </cell>
          <cell r="I374">
            <v>0</v>
          </cell>
          <cell r="J374">
            <v>0</v>
          </cell>
          <cell r="K374">
            <v>1</v>
          </cell>
          <cell r="L374">
            <v>0</v>
          </cell>
          <cell r="M374">
            <v>1</v>
          </cell>
          <cell r="N374">
            <v>0</v>
          </cell>
          <cell r="O374">
            <v>0</v>
          </cell>
          <cell r="P374">
            <v>0</v>
          </cell>
          <cell r="Q374">
            <v>0</v>
          </cell>
          <cell r="R374">
            <v>1</v>
          </cell>
          <cell r="S374">
            <v>1</v>
          </cell>
          <cell r="T374">
            <v>1</v>
          </cell>
          <cell r="U374">
            <v>0</v>
          </cell>
          <cell r="V374">
            <v>1</v>
          </cell>
          <cell r="W374">
            <v>0</v>
          </cell>
          <cell r="X374">
            <v>0</v>
          </cell>
          <cell r="Y374">
            <v>2</v>
          </cell>
          <cell r="Z374">
            <v>4</v>
          </cell>
          <cell r="AA374">
            <v>0</v>
          </cell>
          <cell r="AB374">
            <v>0</v>
          </cell>
          <cell r="AC374">
            <v>0</v>
          </cell>
          <cell r="AD374">
            <v>0</v>
          </cell>
          <cell r="AE374">
            <v>0</v>
          </cell>
          <cell r="AF374">
            <v>0</v>
          </cell>
          <cell r="AG374">
            <v>0</v>
          </cell>
          <cell r="AH374">
            <v>0</v>
          </cell>
          <cell r="AI374">
            <v>1</v>
          </cell>
          <cell r="AJ374">
            <v>0</v>
          </cell>
          <cell r="AK374">
            <v>0</v>
          </cell>
          <cell r="AL374">
            <v>1</v>
          </cell>
          <cell r="AM374">
            <v>0</v>
          </cell>
          <cell r="AN374">
            <v>1</v>
          </cell>
          <cell r="AO374">
            <v>0</v>
          </cell>
          <cell r="AP374">
            <v>1</v>
          </cell>
          <cell r="AQ374">
            <v>0</v>
          </cell>
          <cell r="AR374">
            <v>0</v>
          </cell>
          <cell r="AS374">
            <v>1</v>
          </cell>
          <cell r="AT374">
            <v>0</v>
          </cell>
          <cell r="AU374">
            <v>1</v>
          </cell>
          <cell r="AY374">
            <v>0</v>
          </cell>
          <cell r="AZ374" t="str">
            <v/>
          </cell>
        </row>
        <row r="375">
          <cell r="A375">
            <v>206915</v>
          </cell>
          <cell r="B375" t="str">
            <v>C Jones</v>
          </cell>
          <cell r="C375" t="str">
            <v>LIV</v>
          </cell>
          <cell r="D375" t="str">
            <v>MF</v>
          </cell>
          <cell r="E375">
            <v>3</v>
          </cell>
          <cell r="F375">
            <v>3.2</v>
          </cell>
          <cell r="G375">
            <v>2</v>
          </cell>
          <cell r="H375">
            <v>60</v>
          </cell>
          <cell r="I375">
            <v>0</v>
          </cell>
          <cell r="J375">
            <v>0</v>
          </cell>
          <cell r="K375">
            <v>0</v>
          </cell>
          <cell r="L375">
            <v>0</v>
          </cell>
          <cell r="M375">
            <v>0</v>
          </cell>
          <cell r="N375">
            <v>0</v>
          </cell>
          <cell r="O375">
            <v>0</v>
          </cell>
          <cell r="P375">
            <v>0</v>
          </cell>
          <cell r="Q375">
            <v>0</v>
          </cell>
          <cell r="R375">
            <v>0</v>
          </cell>
          <cell r="S375">
            <v>0</v>
          </cell>
          <cell r="T375">
            <v>4</v>
          </cell>
          <cell r="U375">
            <v>1</v>
          </cell>
          <cell r="V375">
            <v>0</v>
          </cell>
          <cell r="W375">
            <v>1</v>
          </cell>
          <cell r="X375">
            <v>0</v>
          </cell>
          <cell r="Y375">
            <v>0</v>
          </cell>
          <cell r="Z375">
            <v>1</v>
          </cell>
          <cell r="AA375">
            <v>0</v>
          </cell>
          <cell r="AB375">
            <v>1</v>
          </cell>
          <cell r="AC375">
            <v>0</v>
          </cell>
          <cell r="AD375">
            <v>1</v>
          </cell>
          <cell r="AE375">
            <v>0</v>
          </cell>
          <cell r="AF375">
            <v>0</v>
          </cell>
          <cell r="AG375">
            <v>0</v>
          </cell>
          <cell r="AH375">
            <v>0</v>
          </cell>
          <cell r="AI375">
            <v>1</v>
          </cell>
          <cell r="AJ375">
            <v>0</v>
          </cell>
          <cell r="AK375">
            <v>0</v>
          </cell>
          <cell r="AL375">
            <v>0</v>
          </cell>
          <cell r="AM375">
            <v>2</v>
          </cell>
          <cell r="AN375">
            <v>2</v>
          </cell>
          <cell r="AO375">
            <v>10</v>
          </cell>
          <cell r="AP375">
            <v>4</v>
          </cell>
          <cell r="AQ375">
            <v>13</v>
          </cell>
          <cell r="AR375">
            <v>0</v>
          </cell>
          <cell r="AS375">
            <v>17</v>
          </cell>
          <cell r="AT375">
            <v>0</v>
          </cell>
          <cell r="AU375">
            <v>2</v>
          </cell>
          <cell r="AY375">
            <v>0</v>
          </cell>
          <cell r="AZ375" t="str">
            <v/>
          </cell>
        </row>
        <row r="376">
          <cell r="A376">
            <v>207283</v>
          </cell>
          <cell r="B376" t="str">
            <v>M Jensen</v>
          </cell>
          <cell r="C376" t="str">
            <v>BRE</v>
          </cell>
          <cell r="D376" t="str">
            <v>MF</v>
          </cell>
          <cell r="E376">
            <v>3</v>
          </cell>
          <cell r="F376">
            <v>3.2</v>
          </cell>
          <cell r="G376">
            <v>0</v>
          </cell>
          <cell r="H376">
            <v>145</v>
          </cell>
          <cell r="I376">
            <v>0</v>
          </cell>
          <cell r="J376">
            <v>14</v>
          </cell>
          <cell r="K376">
            <v>5</v>
          </cell>
          <cell r="L376">
            <v>3</v>
          </cell>
          <cell r="M376">
            <v>6</v>
          </cell>
          <cell r="N376">
            <v>0</v>
          </cell>
          <cell r="O376">
            <v>0</v>
          </cell>
          <cell r="P376">
            <v>3</v>
          </cell>
          <cell r="Q376">
            <v>4</v>
          </cell>
          <cell r="R376">
            <v>4</v>
          </cell>
          <cell r="S376">
            <v>2</v>
          </cell>
          <cell r="T376">
            <v>2</v>
          </cell>
          <cell r="U376">
            <v>5</v>
          </cell>
          <cell r="V376">
            <v>6</v>
          </cell>
          <cell r="W376">
            <v>1</v>
          </cell>
          <cell r="X376">
            <v>0</v>
          </cell>
          <cell r="Y376">
            <v>6</v>
          </cell>
          <cell r="Z376">
            <v>8</v>
          </cell>
          <cell r="AA376">
            <v>8</v>
          </cell>
          <cell r="AB376">
            <v>0</v>
          </cell>
          <cell r="AC376">
            <v>2</v>
          </cell>
          <cell r="AD376">
            <v>9</v>
          </cell>
          <cell r="AE376">
            <v>3</v>
          </cell>
          <cell r="AF376">
            <v>3</v>
          </cell>
          <cell r="AG376">
            <v>0</v>
          </cell>
          <cell r="AH376">
            <v>0</v>
          </cell>
          <cell r="AI376">
            <v>10</v>
          </cell>
          <cell r="AJ376">
            <v>10</v>
          </cell>
          <cell r="AK376">
            <v>0</v>
          </cell>
          <cell r="AL376">
            <v>7</v>
          </cell>
          <cell r="AM376">
            <v>5</v>
          </cell>
          <cell r="AN376">
            <v>1</v>
          </cell>
          <cell r="AO376">
            <v>4</v>
          </cell>
          <cell r="AP376">
            <v>3</v>
          </cell>
          <cell r="AQ376">
            <v>3</v>
          </cell>
          <cell r="AR376">
            <v>0</v>
          </cell>
          <cell r="AS376">
            <v>8</v>
          </cell>
          <cell r="AT376">
            <v>0</v>
          </cell>
          <cell r="AU376">
            <v>0</v>
          </cell>
          <cell r="AY376">
            <v>0</v>
          </cell>
          <cell r="AZ376" t="str">
            <v/>
          </cell>
        </row>
        <row r="377">
          <cell r="A377">
            <v>209046</v>
          </cell>
          <cell r="B377" t="str">
            <v>C Hudson-Odoi*</v>
          </cell>
          <cell r="C377" t="str">
            <v>CHE</v>
          </cell>
          <cell r="D377" t="str">
            <v>MF</v>
          </cell>
          <cell r="E377">
            <v>3</v>
          </cell>
          <cell r="F377">
            <v>3.2</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Y377">
            <v>0</v>
          </cell>
          <cell r="AZ377" t="str">
            <v/>
          </cell>
        </row>
        <row r="378">
          <cell r="A378">
            <v>231372</v>
          </cell>
          <cell r="B378" t="str">
            <v>T Ndombele*</v>
          </cell>
          <cell r="C378" t="str">
            <v>TOT</v>
          </cell>
          <cell r="D378" t="str">
            <v>MF</v>
          </cell>
          <cell r="E378">
            <v>3</v>
          </cell>
          <cell r="F378">
            <v>3.2</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Y378">
            <v>0</v>
          </cell>
          <cell r="AZ378" t="str">
            <v/>
          </cell>
        </row>
        <row r="379">
          <cell r="A379">
            <v>232653</v>
          </cell>
          <cell r="B379" t="str">
            <v>J Ramsey</v>
          </cell>
          <cell r="C379" t="str">
            <v>AVA</v>
          </cell>
          <cell r="D379" t="str">
            <v>MF</v>
          </cell>
          <cell r="E379">
            <v>3</v>
          </cell>
          <cell r="F379">
            <v>3.2</v>
          </cell>
          <cell r="G379">
            <v>7</v>
          </cell>
          <cell r="H379">
            <v>136</v>
          </cell>
          <cell r="I379">
            <v>2</v>
          </cell>
          <cell r="J379">
            <v>2</v>
          </cell>
          <cell r="K379">
            <v>2</v>
          </cell>
          <cell r="L379">
            <v>0</v>
          </cell>
          <cell r="M379">
            <v>9</v>
          </cell>
          <cell r="N379">
            <v>0</v>
          </cell>
          <cell r="O379">
            <v>8</v>
          </cell>
          <cell r="P379">
            <v>0</v>
          </cell>
          <cell r="Q379">
            <v>0</v>
          </cell>
          <cell r="R379">
            <v>3</v>
          </cell>
          <cell r="S379">
            <v>3</v>
          </cell>
          <cell r="T379">
            <v>4</v>
          </cell>
          <cell r="U379">
            <v>2</v>
          </cell>
          <cell r="V379">
            <v>0</v>
          </cell>
          <cell r="W379">
            <v>12</v>
          </cell>
          <cell r="X379">
            <v>2</v>
          </cell>
          <cell r="Y379">
            <v>0</v>
          </cell>
          <cell r="Z379">
            <v>0</v>
          </cell>
          <cell r="AA379">
            <v>3</v>
          </cell>
          <cell r="AB379">
            <v>5</v>
          </cell>
          <cell r="AC379">
            <v>0</v>
          </cell>
          <cell r="AD379">
            <v>2</v>
          </cell>
          <cell r="AE379">
            <v>0</v>
          </cell>
          <cell r="AF379">
            <v>4</v>
          </cell>
          <cell r="AG379">
            <v>3</v>
          </cell>
          <cell r="AH379">
            <v>4</v>
          </cell>
          <cell r="AI379">
            <v>0</v>
          </cell>
          <cell r="AJ379">
            <v>10</v>
          </cell>
          <cell r="AK379">
            <v>0</v>
          </cell>
          <cell r="AL379">
            <v>7</v>
          </cell>
          <cell r="AM379">
            <v>7</v>
          </cell>
          <cell r="AN379">
            <v>11</v>
          </cell>
          <cell r="AO379">
            <v>2</v>
          </cell>
          <cell r="AP379">
            <v>3</v>
          </cell>
          <cell r="AQ379">
            <v>4</v>
          </cell>
          <cell r="AR379">
            <v>8</v>
          </cell>
          <cell r="AS379">
            <v>7</v>
          </cell>
          <cell r="AT379">
            <v>0</v>
          </cell>
          <cell r="AU379">
            <v>7</v>
          </cell>
          <cell r="AY379">
            <v>0</v>
          </cell>
          <cell r="AZ379" t="str">
            <v/>
          </cell>
        </row>
        <row r="380">
          <cell r="A380">
            <v>60307</v>
          </cell>
          <cell r="B380" t="str">
            <v>P Groß</v>
          </cell>
          <cell r="C380" t="str">
            <v>BHA</v>
          </cell>
          <cell r="D380" t="str">
            <v>MF</v>
          </cell>
          <cell r="E380">
            <v>3</v>
          </cell>
          <cell r="F380">
            <v>3.1</v>
          </cell>
          <cell r="G380">
            <v>5</v>
          </cell>
          <cell r="H380">
            <v>176</v>
          </cell>
          <cell r="I380">
            <v>0</v>
          </cell>
          <cell r="J380">
            <v>14</v>
          </cell>
          <cell r="K380">
            <v>0</v>
          </cell>
          <cell r="L380">
            <v>15</v>
          </cell>
          <cell r="M380">
            <v>3</v>
          </cell>
          <cell r="N380">
            <v>6</v>
          </cell>
          <cell r="O380">
            <v>0</v>
          </cell>
          <cell r="P380">
            <v>0</v>
          </cell>
          <cell r="Q380">
            <v>2</v>
          </cell>
          <cell r="R380">
            <v>2</v>
          </cell>
          <cell r="S380">
            <v>3</v>
          </cell>
          <cell r="T380">
            <v>3</v>
          </cell>
          <cell r="U380">
            <v>8</v>
          </cell>
          <cell r="V380">
            <v>8</v>
          </cell>
          <cell r="W380">
            <v>0</v>
          </cell>
          <cell r="X380">
            <v>1</v>
          </cell>
          <cell r="Y380">
            <v>9</v>
          </cell>
          <cell r="Z380">
            <v>18</v>
          </cell>
          <cell r="AA380">
            <v>2</v>
          </cell>
          <cell r="AB380">
            <v>3</v>
          </cell>
          <cell r="AC380">
            <v>0</v>
          </cell>
          <cell r="AD380">
            <v>4</v>
          </cell>
          <cell r="AE380">
            <v>3</v>
          </cell>
          <cell r="AF380">
            <v>2</v>
          </cell>
          <cell r="AG380">
            <v>0</v>
          </cell>
          <cell r="AH380">
            <v>7</v>
          </cell>
          <cell r="AI380">
            <v>3</v>
          </cell>
          <cell r="AJ380">
            <v>3</v>
          </cell>
          <cell r="AK380">
            <v>5</v>
          </cell>
          <cell r="AL380">
            <v>2</v>
          </cell>
          <cell r="AM380">
            <v>7</v>
          </cell>
          <cell r="AN380">
            <v>5</v>
          </cell>
          <cell r="AO380">
            <v>0</v>
          </cell>
          <cell r="AP380">
            <v>15</v>
          </cell>
          <cell r="AQ380">
            <v>0</v>
          </cell>
          <cell r="AR380">
            <v>2</v>
          </cell>
          <cell r="AS380">
            <v>6</v>
          </cell>
          <cell r="AT380">
            <v>10</v>
          </cell>
          <cell r="AU380">
            <v>5</v>
          </cell>
          <cell r="AY380">
            <v>0</v>
          </cell>
          <cell r="AZ380" t="str">
            <v/>
          </cell>
        </row>
        <row r="381">
          <cell r="A381">
            <v>72222</v>
          </cell>
          <cell r="B381" t="str">
            <v>M Klich*</v>
          </cell>
          <cell r="C381" t="str">
            <v>LEE</v>
          </cell>
          <cell r="D381" t="str">
            <v>MF</v>
          </cell>
          <cell r="E381">
            <v>3</v>
          </cell>
          <cell r="F381">
            <v>3.1</v>
          </cell>
          <cell r="G381">
            <v>0</v>
          </cell>
          <cell r="H381">
            <v>15</v>
          </cell>
          <cell r="I381">
            <v>1</v>
          </cell>
          <cell r="J381">
            <v>1</v>
          </cell>
          <cell r="K381">
            <v>0</v>
          </cell>
          <cell r="L381">
            <v>3</v>
          </cell>
          <cell r="M381">
            <v>3</v>
          </cell>
          <cell r="N381">
            <v>0</v>
          </cell>
          <cell r="O381">
            <v>0</v>
          </cell>
          <cell r="P381">
            <v>0</v>
          </cell>
          <cell r="Q381">
            <v>0</v>
          </cell>
          <cell r="R381">
            <v>1</v>
          </cell>
          <cell r="S381">
            <v>1</v>
          </cell>
          <cell r="T381">
            <v>2</v>
          </cell>
          <cell r="U381">
            <v>1</v>
          </cell>
          <cell r="V381">
            <v>0</v>
          </cell>
          <cell r="W381">
            <v>0</v>
          </cell>
          <cell r="X381">
            <v>0</v>
          </cell>
          <cell r="Y381">
            <v>1</v>
          </cell>
          <cell r="Z381">
            <v>1</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Y381">
            <v>0</v>
          </cell>
          <cell r="AZ381" t="str">
            <v/>
          </cell>
        </row>
        <row r="382">
          <cell r="A382">
            <v>96994</v>
          </cell>
          <cell r="B382" t="str">
            <v>B De Cordova-Reid</v>
          </cell>
          <cell r="C382" t="str">
            <v>FUL</v>
          </cell>
          <cell r="D382" t="str">
            <v>MF</v>
          </cell>
          <cell r="E382">
            <v>3</v>
          </cell>
          <cell r="F382">
            <v>3.1</v>
          </cell>
          <cell r="G382">
            <v>0</v>
          </cell>
          <cell r="H382">
            <v>99</v>
          </cell>
          <cell r="I382">
            <v>2</v>
          </cell>
          <cell r="J382">
            <v>2</v>
          </cell>
          <cell r="K382">
            <v>7</v>
          </cell>
          <cell r="L382">
            <v>1</v>
          </cell>
          <cell r="M382">
            <v>4</v>
          </cell>
          <cell r="N382">
            <v>0</v>
          </cell>
          <cell r="O382">
            <v>5</v>
          </cell>
          <cell r="P382">
            <v>0</v>
          </cell>
          <cell r="Q382">
            <v>7</v>
          </cell>
          <cell r="R382">
            <v>0</v>
          </cell>
          <cell r="S382">
            <v>4</v>
          </cell>
          <cell r="T382">
            <v>2</v>
          </cell>
          <cell r="U382">
            <v>10</v>
          </cell>
          <cell r="V382">
            <v>0</v>
          </cell>
          <cell r="W382">
            <v>0</v>
          </cell>
          <cell r="X382">
            <v>2</v>
          </cell>
          <cell r="Y382">
            <v>10</v>
          </cell>
          <cell r="Z382">
            <v>4</v>
          </cell>
          <cell r="AA382">
            <v>2</v>
          </cell>
          <cell r="AB382">
            <v>2</v>
          </cell>
          <cell r="AC382">
            <v>4</v>
          </cell>
          <cell r="AD382">
            <v>1</v>
          </cell>
          <cell r="AE382">
            <v>4</v>
          </cell>
          <cell r="AF382">
            <v>2</v>
          </cell>
          <cell r="AG382">
            <v>2</v>
          </cell>
          <cell r="AH382">
            <v>1</v>
          </cell>
          <cell r="AI382">
            <v>2</v>
          </cell>
          <cell r="AJ382">
            <v>2</v>
          </cell>
          <cell r="AK382">
            <v>2</v>
          </cell>
          <cell r="AL382">
            <v>3</v>
          </cell>
          <cell r="AM382">
            <v>2</v>
          </cell>
          <cell r="AN382">
            <v>1</v>
          </cell>
          <cell r="AO382">
            <v>2</v>
          </cell>
          <cell r="AP382">
            <v>0</v>
          </cell>
          <cell r="AQ382">
            <v>3</v>
          </cell>
          <cell r="AR382">
            <v>3</v>
          </cell>
          <cell r="AS382">
            <v>1</v>
          </cell>
          <cell r="AT382">
            <v>0</v>
          </cell>
          <cell r="AU382">
            <v>0</v>
          </cell>
          <cell r="AY382">
            <v>0</v>
          </cell>
          <cell r="AZ382" t="str">
            <v/>
          </cell>
        </row>
        <row r="383">
          <cell r="A383">
            <v>108823</v>
          </cell>
          <cell r="B383" t="str">
            <v>D Alli*</v>
          </cell>
          <cell r="C383" t="str">
            <v>EVE</v>
          </cell>
          <cell r="D383" t="str">
            <v>MF</v>
          </cell>
          <cell r="E383">
            <v>3</v>
          </cell>
          <cell r="F383">
            <v>3.1</v>
          </cell>
          <cell r="G383">
            <v>0</v>
          </cell>
          <cell r="H383">
            <v>2</v>
          </cell>
          <cell r="I383">
            <v>1</v>
          </cell>
          <cell r="J383">
            <v>1</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Y383">
            <v>0</v>
          </cell>
          <cell r="AZ383" t="str">
            <v/>
          </cell>
        </row>
        <row r="384">
          <cell r="A384">
            <v>151589</v>
          </cell>
          <cell r="B384" t="str">
            <v>L Dendoncker</v>
          </cell>
          <cell r="C384" t="str">
            <v>AVA</v>
          </cell>
          <cell r="D384" t="str">
            <v>MF</v>
          </cell>
          <cell r="E384">
            <v>3</v>
          </cell>
          <cell r="F384">
            <v>3.1</v>
          </cell>
          <cell r="G384">
            <v>0</v>
          </cell>
          <cell r="H384">
            <v>41</v>
          </cell>
          <cell r="I384">
            <v>3</v>
          </cell>
          <cell r="J384">
            <v>2</v>
          </cell>
          <cell r="K384">
            <v>1</v>
          </cell>
          <cell r="L384">
            <v>0</v>
          </cell>
          <cell r="M384">
            <v>1</v>
          </cell>
          <cell r="N384">
            <v>0</v>
          </cell>
          <cell r="O384">
            <v>1</v>
          </cell>
          <cell r="P384">
            <v>0</v>
          </cell>
          <cell r="Q384">
            <v>0</v>
          </cell>
          <cell r="R384">
            <v>0</v>
          </cell>
          <cell r="S384">
            <v>1</v>
          </cell>
          <cell r="T384">
            <v>2</v>
          </cell>
          <cell r="U384">
            <v>7</v>
          </cell>
          <cell r="V384">
            <v>0</v>
          </cell>
          <cell r="W384">
            <v>3</v>
          </cell>
          <cell r="X384">
            <v>1</v>
          </cell>
          <cell r="Y384">
            <v>1</v>
          </cell>
          <cell r="Z384">
            <v>1</v>
          </cell>
          <cell r="AA384">
            <v>0</v>
          </cell>
          <cell r="AB384">
            <v>1</v>
          </cell>
          <cell r="AC384">
            <v>0</v>
          </cell>
          <cell r="AD384">
            <v>1</v>
          </cell>
          <cell r="AE384">
            <v>0</v>
          </cell>
          <cell r="AF384">
            <v>1</v>
          </cell>
          <cell r="AG384">
            <v>0</v>
          </cell>
          <cell r="AH384">
            <v>0</v>
          </cell>
          <cell r="AI384">
            <v>0</v>
          </cell>
          <cell r="AJ384">
            <v>0</v>
          </cell>
          <cell r="AK384">
            <v>0</v>
          </cell>
          <cell r="AL384">
            <v>1</v>
          </cell>
          <cell r="AM384">
            <v>1</v>
          </cell>
          <cell r="AN384">
            <v>5</v>
          </cell>
          <cell r="AO384">
            <v>2</v>
          </cell>
          <cell r="AP384">
            <v>2</v>
          </cell>
          <cell r="AQ384">
            <v>2</v>
          </cell>
          <cell r="AR384">
            <v>0</v>
          </cell>
          <cell r="AS384">
            <v>1</v>
          </cell>
          <cell r="AT384">
            <v>0</v>
          </cell>
          <cell r="AU384">
            <v>0</v>
          </cell>
          <cell r="AY384">
            <v>0</v>
          </cell>
          <cell r="AZ384" t="str">
            <v/>
          </cell>
        </row>
        <row r="385">
          <cell r="A385">
            <v>241519</v>
          </cell>
          <cell r="B385" t="str">
            <v>W McKennie</v>
          </cell>
          <cell r="C385" t="str">
            <v>LEE</v>
          </cell>
          <cell r="D385" t="str">
            <v>MF</v>
          </cell>
          <cell r="E385">
            <v>3</v>
          </cell>
          <cell r="F385">
            <v>3.1</v>
          </cell>
          <cell r="G385">
            <v>3</v>
          </cell>
          <cell r="H385">
            <v>45</v>
          </cell>
          <cell r="AD385">
            <v>0</v>
          </cell>
          <cell r="AE385">
            <v>3</v>
          </cell>
          <cell r="AF385">
            <v>3</v>
          </cell>
          <cell r="AG385">
            <v>3</v>
          </cell>
          <cell r="AH385">
            <v>4</v>
          </cell>
          <cell r="AI385">
            <v>1</v>
          </cell>
          <cell r="AJ385">
            <v>1</v>
          </cell>
          <cell r="AK385">
            <v>0</v>
          </cell>
          <cell r="AL385">
            <v>1</v>
          </cell>
          <cell r="AM385">
            <v>3</v>
          </cell>
          <cell r="AN385">
            <v>4</v>
          </cell>
          <cell r="AO385">
            <v>4</v>
          </cell>
          <cell r="AP385">
            <v>3</v>
          </cell>
          <cell r="AQ385">
            <v>4</v>
          </cell>
          <cell r="AR385">
            <v>3</v>
          </cell>
          <cell r="AS385">
            <v>0</v>
          </cell>
          <cell r="AT385">
            <v>5</v>
          </cell>
          <cell r="AU385">
            <v>3</v>
          </cell>
          <cell r="AY385">
            <v>0</v>
          </cell>
          <cell r="AZ385" t="str">
            <v/>
          </cell>
        </row>
        <row r="386">
          <cell r="A386">
            <v>428580</v>
          </cell>
          <cell r="B386" t="str">
            <v>F Onyeka</v>
          </cell>
          <cell r="C386" t="str">
            <v>BRE</v>
          </cell>
          <cell r="D386" t="str">
            <v>MF</v>
          </cell>
          <cell r="E386">
            <v>3</v>
          </cell>
          <cell r="F386">
            <v>3.1</v>
          </cell>
          <cell r="G386">
            <v>2</v>
          </cell>
          <cell r="H386">
            <v>43</v>
          </cell>
          <cell r="I386">
            <v>0</v>
          </cell>
          <cell r="J386">
            <v>1</v>
          </cell>
          <cell r="K386">
            <v>0</v>
          </cell>
          <cell r="L386">
            <v>0</v>
          </cell>
          <cell r="M386">
            <v>2</v>
          </cell>
          <cell r="N386">
            <v>0</v>
          </cell>
          <cell r="O386">
            <v>0</v>
          </cell>
          <cell r="P386">
            <v>1</v>
          </cell>
          <cell r="Q386">
            <v>1</v>
          </cell>
          <cell r="R386">
            <v>1</v>
          </cell>
          <cell r="S386">
            <v>6</v>
          </cell>
          <cell r="T386">
            <v>2</v>
          </cell>
          <cell r="U386">
            <v>4</v>
          </cell>
          <cell r="V386">
            <v>2</v>
          </cell>
          <cell r="W386">
            <v>2</v>
          </cell>
          <cell r="X386">
            <v>0</v>
          </cell>
          <cell r="Y386">
            <v>0</v>
          </cell>
          <cell r="Z386">
            <v>0</v>
          </cell>
          <cell r="AA386">
            <v>0</v>
          </cell>
          <cell r="AB386">
            <v>0</v>
          </cell>
          <cell r="AC386">
            <v>0</v>
          </cell>
          <cell r="AD386">
            <v>0</v>
          </cell>
          <cell r="AE386">
            <v>0</v>
          </cell>
          <cell r="AF386">
            <v>0</v>
          </cell>
          <cell r="AG386">
            <v>0</v>
          </cell>
          <cell r="AH386">
            <v>0</v>
          </cell>
          <cell r="AI386">
            <v>1</v>
          </cell>
          <cell r="AJ386">
            <v>1</v>
          </cell>
          <cell r="AK386">
            <v>0</v>
          </cell>
          <cell r="AL386">
            <v>0</v>
          </cell>
          <cell r="AM386">
            <v>0</v>
          </cell>
          <cell r="AN386">
            <v>0</v>
          </cell>
          <cell r="AO386">
            <v>1</v>
          </cell>
          <cell r="AP386">
            <v>9</v>
          </cell>
          <cell r="AQ386">
            <v>3</v>
          </cell>
          <cell r="AR386">
            <v>0</v>
          </cell>
          <cell r="AS386">
            <v>4</v>
          </cell>
          <cell r="AT386">
            <v>0</v>
          </cell>
          <cell r="AU386">
            <v>2</v>
          </cell>
          <cell r="AY386">
            <v>0</v>
          </cell>
          <cell r="AZ386" t="str">
            <v/>
          </cell>
        </row>
        <row r="387">
          <cell r="A387">
            <v>502697</v>
          </cell>
          <cell r="B387" t="str">
            <v>C Alcaraz</v>
          </cell>
          <cell r="C387" t="str">
            <v>SOU</v>
          </cell>
          <cell r="D387" t="str">
            <v>MF</v>
          </cell>
          <cell r="E387">
            <v>3</v>
          </cell>
          <cell r="F387">
            <v>3.1</v>
          </cell>
          <cell r="G387">
            <v>5</v>
          </cell>
          <cell r="H387">
            <v>57</v>
          </cell>
          <cell r="AA387">
            <v>1</v>
          </cell>
          <cell r="AB387">
            <v>0</v>
          </cell>
          <cell r="AC387">
            <v>0</v>
          </cell>
          <cell r="AD387">
            <v>1</v>
          </cell>
          <cell r="AE387">
            <v>7</v>
          </cell>
          <cell r="AF387">
            <v>1</v>
          </cell>
          <cell r="AG387">
            <v>0</v>
          </cell>
          <cell r="AH387">
            <v>9</v>
          </cell>
          <cell r="AI387">
            <v>0</v>
          </cell>
          <cell r="AJ387">
            <v>5</v>
          </cell>
          <cell r="AK387">
            <v>0</v>
          </cell>
          <cell r="AL387">
            <v>0</v>
          </cell>
          <cell r="AM387">
            <v>3</v>
          </cell>
          <cell r="AN387">
            <v>2</v>
          </cell>
          <cell r="AO387">
            <v>9</v>
          </cell>
          <cell r="AP387">
            <v>2</v>
          </cell>
          <cell r="AQ387">
            <v>2</v>
          </cell>
          <cell r="AR387">
            <v>9</v>
          </cell>
          <cell r="AS387">
            <v>0</v>
          </cell>
          <cell r="AT387">
            <v>1</v>
          </cell>
          <cell r="AU387">
            <v>5</v>
          </cell>
          <cell r="AY387">
            <v>0</v>
          </cell>
          <cell r="AZ387" t="str">
            <v/>
          </cell>
        </row>
        <row r="388">
          <cell r="A388">
            <v>39155</v>
          </cell>
          <cell r="B388" t="str">
            <v>A Lallana</v>
          </cell>
          <cell r="C388" t="str">
            <v>BHA</v>
          </cell>
          <cell r="D388" t="str">
            <v>MF</v>
          </cell>
          <cell r="E388">
            <v>3</v>
          </cell>
          <cell r="F388">
            <v>3</v>
          </cell>
          <cell r="G388">
            <v>0</v>
          </cell>
          <cell r="H388">
            <v>50</v>
          </cell>
          <cell r="I388">
            <v>0</v>
          </cell>
          <cell r="J388">
            <v>5</v>
          </cell>
          <cell r="K388">
            <v>0</v>
          </cell>
          <cell r="L388">
            <v>2</v>
          </cell>
          <cell r="M388">
            <v>0</v>
          </cell>
          <cell r="N388">
            <v>0</v>
          </cell>
          <cell r="O388">
            <v>0</v>
          </cell>
          <cell r="P388">
            <v>0</v>
          </cell>
          <cell r="Q388">
            <v>1</v>
          </cell>
          <cell r="R388">
            <v>2</v>
          </cell>
          <cell r="S388">
            <v>1</v>
          </cell>
          <cell r="T388">
            <v>4</v>
          </cell>
          <cell r="U388">
            <v>2</v>
          </cell>
          <cell r="V388">
            <v>10</v>
          </cell>
          <cell r="W388">
            <v>0</v>
          </cell>
          <cell r="X388">
            <v>2</v>
          </cell>
          <cell r="Y388">
            <v>9</v>
          </cell>
          <cell r="Z388">
            <v>8</v>
          </cell>
          <cell r="AA388">
            <v>2</v>
          </cell>
          <cell r="AB388">
            <v>2</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Y388">
            <v>0</v>
          </cell>
          <cell r="AZ388" t="str">
            <v/>
          </cell>
        </row>
        <row r="389">
          <cell r="A389">
            <v>80801</v>
          </cell>
          <cell r="B389" t="str">
            <v>I Gueye</v>
          </cell>
          <cell r="C389" t="str">
            <v>EVE</v>
          </cell>
          <cell r="D389" t="str">
            <v>MF</v>
          </cell>
          <cell r="E389">
            <v>3</v>
          </cell>
          <cell r="F389">
            <v>3</v>
          </cell>
          <cell r="G389">
            <v>5</v>
          </cell>
          <cell r="H389">
            <v>103</v>
          </cell>
          <cell r="M389">
            <v>1</v>
          </cell>
          <cell r="N389">
            <v>0</v>
          </cell>
          <cell r="O389">
            <v>0</v>
          </cell>
          <cell r="P389">
            <v>2</v>
          </cell>
          <cell r="Q389">
            <v>3</v>
          </cell>
          <cell r="R389">
            <v>0</v>
          </cell>
          <cell r="S389">
            <v>3</v>
          </cell>
          <cell r="T389">
            <v>6</v>
          </cell>
          <cell r="U389">
            <v>3</v>
          </cell>
          <cell r="V389">
            <v>3</v>
          </cell>
          <cell r="W389">
            <v>5</v>
          </cell>
          <cell r="X389">
            <v>0</v>
          </cell>
          <cell r="Y389">
            <v>8</v>
          </cell>
          <cell r="Z389">
            <v>5</v>
          </cell>
          <cell r="AA389">
            <v>2</v>
          </cell>
          <cell r="AB389">
            <v>2</v>
          </cell>
          <cell r="AC389">
            <v>0</v>
          </cell>
          <cell r="AD389">
            <v>3</v>
          </cell>
          <cell r="AE389">
            <v>0</v>
          </cell>
          <cell r="AF389">
            <v>8</v>
          </cell>
          <cell r="AG389">
            <v>5</v>
          </cell>
          <cell r="AH389">
            <v>2</v>
          </cell>
          <cell r="AI389">
            <v>8</v>
          </cell>
          <cell r="AJ389">
            <v>3</v>
          </cell>
          <cell r="AK389">
            <v>0</v>
          </cell>
          <cell r="AL389">
            <v>0</v>
          </cell>
          <cell r="AM389">
            <v>10</v>
          </cell>
          <cell r="AN389">
            <v>2</v>
          </cell>
          <cell r="AO389">
            <v>4</v>
          </cell>
          <cell r="AP389">
            <v>2</v>
          </cell>
          <cell r="AQ389">
            <v>1</v>
          </cell>
          <cell r="AR389">
            <v>2</v>
          </cell>
          <cell r="AS389">
            <v>5</v>
          </cell>
          <cell r="AT389">
            <v>0</v>
          </cell>
          <cell r="AU389">
            <v>5</v>
          </cell>
          <cell r="AY389">
            <v>0</v>
          </cell>
          <cell r="AZ389" t="str">
            <v/>
          </cell>
        </row>
        <row r="390">
          <cell r="A390">
            <v>86417</v>
          </cell>
          <cell r="B390" t="str">
            <v>J Schlupp</v>
          </cell>
          <cell r="C390" t="str">
            <v>CRY</v>
          </cell>
          <cell r="D390" t="str">
            <v>MF</v>
          </cell>
          <cell r="E390">
            <v>3</v>
          </cell>
          <cell r="F390">
            <v>3</v>
          </cell>
          <cell r="G390">
            <v>0</v>
          </cell>
          <cell r="H390">
            <v>102</v>
          </cell>
          <cell r="I390">
            <v>4</v>
          </cell>
          <cell r="J390">
            <v>0</v>
          </cell>
          <cell r="K390">
            <v>5</v>
          </cell>
          <cell r="L390">
            <v>2</v>
          </cell>
          <cell r="M390">
            <v>5</v>
          </cell>
          <cell r="N390">
            <v>0</v>
          </cell>
          <cell r="O390">
            <v>0</v>
          </cell>
          <cell r="P390">
            <v>0</v>
          </cell>
          <cell r="Q390">
            <v>1</v>
          </cell>
          <cell r="R390">
            <v>0</v>
          </cell>
          <cell r="S390">
            <v>5</v>
          </cell>
          <cell r="T390">
            <v>5</v>
          </cell>
          <cell r="U390">
            <v>3</v>
          </cell>
          <cell r="V390">
            <v>0</v>
          </cell>
          <cell r="W390">
            <v>4</v>
          </cell>
          <cell r="X390">
            <v>0</v>
          </cell>
          <cell r="Y390">
            <v>5</v>
          </cell>
          <cell r="Z390">
            <v>4</v>
          </cell>
          <cell r="AA390">
            <v>0</v>
          </cell>
          <cell r="AB390">
            <v>8</v>
          </cell>
          <cell r="AC390">
            <v>0</v>
          </cell>
          <cell r="AD390">
            <v>6</v>
          </cell>
          <cell r="AE390">
            <v>2</v>
          </cell>
          <cell r="AF390">
            <v>2</v>
          </cell>
          <cell r="AG390">
            <v>3</v>
          </cell>
          <cell r="AH390">
            <v>0</v>
          </cell>
          <cell r="AI390">
            <v>2</v>
          </cell>
          <cell r="AJ390">
            <v>2</v>
          </cell>
          <cell r="AK390">
            <v>8</v>
          </cell>
          <cell r="AL390">
            <v>2</v>
          </cell>
          <cell r="AM390">
            <v>0</v>
          </cell>
          <cell r="AN390">
            <v>10</v>
          </cell>
          <cell r="AO390">
            <v>3</v>
          </cell>
          <cell r="AP390">
            <v>9</v>
          </cell>
          <cell r="AQ390">
            <v>2</v>
          </cell>
          <cell r="AR390">
            <v>0</v>
          </cell>
          <cell r="AS390">
            <v>0</v>
          </cell>
          <cell r="AT390">
            <v>0</v>
          </cell>
          <cell r="AU390">
            <v>0</v>
          </cell>
          <cell r="AY390">
            <v>0</v>
          </cell>
          <cell r="AZ390" t="str">
            <v/>
          </cell>
        </row>
        <row r="391">
          <cell r="A391">
            <v>96787</v>
          </cell>
          <cell r="B391" t="str">
            <v>M Elyounoussi</v>
          </cell>
          <cell r="C391" t="str">
            <v>SOU</v>
          </cell>
          <cell r="D391" t="str">
            <v>MF</v>
          </cell>
          <cell r="E391">
            <v>3</v>
          </cell>
          <cell r="F391">
            <v>3</v>
          </cell>
          <cell r="G391">
            <v>3</v>
          </cell>
          <cell r="H391">
            <v>83</v>
          </cell>
          <cell r="I391">
            <v>0</v>
          </cell>
          <cell r="J391">
            <v>2</v>
          </cell>
          <cell r="K391">
            <v>1</v>
          </cell>
          <cell r="L391">
            <v>2</v>
          </cell>
          <cell r="M391">
            <v>8</v>
          </cell>
          <cell r="N391">
            <v>0</v>
          </cell>
          <cell r="O391">
            <v>2</v>
          </cell>
          <cell r="P391">
            <v>0</v>
          </cell>
          <cell r="Q391">
            <v>1</v>
          </cell>
          <cell r="R391">
            <v>1</v>
          </cell>
          <cell r="S391">
            <v>0</v>
          </cell>
          <cell r="T391">
            <v>5</v>
          </cell>
          <cell r="U391">
            <v>8</v>
          </cell>
          <cell r="V391">
            <v>0</v>
          </cell>
          <cell r="W391">
            <v>5</v>
          </cell>
          <cell r="X391">
            <v>0</v>
          </cell>
          <cell r="Y391">
            <v>6</v>
          </cell>
          <cell r="Z391">
            <v>3</v>
          </cell>
          <cell r="AA391">
            <v>2</v>
          </cell>
          <cell r="AB391">
            <v>1</v>
          </cell>
          <cell r="AC391">
            <v>2</v>
          </cell>
          <cell r="AD391">
            <v>2</v>
          </cell>
          <cell r="AE391">
            <v>0</v>
          </cell>
          <cell r="AF391">
            <v>2</v>
          </cell>
          <cell r="AG391">
            <v>2</v>
          </cell>
          <cell r="AH391">
            <v>1</v>
          </cell>
          <cell r="AI391">
            <v>0</v>
          </cell>
          <cell r="AJ391">
            <v>5</v>
          </cell>
          <cell r="AK391">
            <v>0</v>
          </cell>
          <cell r="AL391">
            <v>0</v>
          </cell>
          <cell r="AM391">
            <v>5</v>
          </cell>
          <cell r="AN391">
            <v>0</v>
          </cell>
          <cell r="AO391">
            <v>3</v>
          </cell>
          <cell r="AP391">
            <v>3</v>
          </cell>
          <cell r="AQ391">
            <v>1</v>
          </cell>
          <cell r="AR391">
            <v>1</v>
          </cell>
          <cell r="AS391">
            <v>0</v>
          </cell>
          <cell r="AT391">
            <v>6</v>
          </cell>
          <cell r="AU391">
            <v>3</v>
          </cell>
          <cell r="AY391">
            <v>0</v>
          </cell>
          <cell r="AZ391" t="str">
            <v/>
          </cell>
        </row>
        <row r="392">
          <cell r="A392">
            <v>122775</v>
          </cell>
          <cell r="B392" t="str">
            <v>M Sanson*</v>
          </cell>
          <cell r="C392" t="str">
            <v>AVA</v>
          </cell>
          <cell r="D392" t="str">
            <v>MF</v>
          </cell>
          <cell r="E392">
            <v>3</v>
          </cell>
          <cell r="F392">
            <v>3</v>
          </cell>
          <cell r="G392">
            <v>0</v>
          </cell>
          <cell r="H392">
            <v>10</v>
          </cell>
          <cell r="I392">
            <v>0</v>
          </cell>
          <cell r="J392">
            <v>0</v>
          </cell>
          <cell r="K392">
            <v>0</v>
          </cell>
          <cell r="L392">
            <v>0</v>
          </cell>
          <cell r="M392">
            <v>0</v>
          </cell>
          <cell r="N392">
            <v>0</v>
          </cell>
          <cell r="O392">
            <v>0</v>
          </cell>
          <cell r="P392">
            <v>0</v>
          </cell>
          <cell r="Q392">
            <v>0</v>
          </cell>
          <cell r="R392">
            <v>0</v>
          </cell>
          <cell r="S392">
            <v>0</v>
          </cell>
          <cell r="T392">
            <v>0</v>
          </cell>
          <cell r="U392">
            <v>0</v>
          </cell>
          <cell r="V392">
            <v>0</v>
          </cell>
          <cell r="W392">
            <v>1</v>
          </cell>
          <cell r="X392">
            <v>0</v>
          </cell>
          <cell r="Y392">
            <v>0</v>
          </cell>
          <cell r="Z392">
            <v>0</v>
          </cell>
          <cell r="AA392">
            <v>9</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Y392">
            <v>0</v>
          </cell>
          <cell r="AZ392" t="str">
            <v/>
          </cell>
        </row>
        <row r="393">
          <cell r="A393">
            <v>126187</v>
          </cell>
          <cell r="B393" t="str">
            <v>R Loftus-Cheek</v>
          </cell>
          <cell r="C393" t="str">
            <v>CHE</v>
          </cell>
          <cell r="D393" t="str">
            <v>MF</v>
          </cell>
          <cell r="E393">
            <v>3</v>
          </cell>
          <cell r="F393">
            <v>3</v>
          </cell>
          <cell r="G393">
            <v>2</v>
          </cell>
          <cell r="H393">
            <v>50</v>
          </cell>
          <cell r="I393">
            <v>2</v>
          </cell>
          <cell r="J393">
            <v>0</v>
          </cell>
          <cell r="K393">
            <v>3</v>
          </cell>
          <cell r="L393">
            <v>5</v>
          </cell>
          <cell r="M393">
            <v>4</v>
          </cell>
          <cell r="N393">
            <v>0</v>
          </cell>
          <cell r="O393">
            <v>0</v>
          </cell>
          <cell r="P393">
            <v>0</v>
          </cell>
          <cell r="Q393">
            <v>1</v>
          </cell>
          <cell r="R393">
            <v>2</v>
          </cell>
          <cell r="S393">
            <v>0</v>
          </cell>
          <cell r="T393">
            <v>6</v>
          </cell>
          <cell r="U393">
            <v>-1</v>
          </cell>
          <cell r="V393">
            <v>0</v>
          </cell>
          <cell r="W393">
            <v>5</v>
          </cell>
          <cell r="X393">
            <v>0</v>
          </cell>
          <cell r="Y393">
            <v>0</v>
          </cell>
          <cell r="Z393">
            <v>0</v>
          </cell>
          <cell r="AA393">
            <v>0</v>
          </cell>
          <cell r="AB393">
            <v>0</v>
          </cell>
          <cell r="AC393">
            <v>0</v>
          </cell>
          <cell r="AD393">
            <v>0</v>
          </cell>
          <cell r="AE393">
            <v>3</v>
          </cell>
          <cell r="AF393">
            <v>0</v>
          </cell>
          <cell r="AG393">
            <v>0</v>
          </cell>
          <cell r="AH393">
            <v>5</v>
          </cell>
          <cell r="AI393">
            <v>2</v>
          </cell>
          <cell r="AJ393">
            <v>1</v>
          </cell>
          <cell r="AK393">
            <v>0</v>
          </cell>
          <cell r="AL393">
            <v>2</v>
          </cell>
          <cell r="AM393">
            <v>0</v>
          </cell>
          <cell r="AN393">
            <v>0</v>
          </cell>
          <cell r="AO393">
            <v>0</v>
          </cell>
          <cell r="AP393">
            <v>0</v>
          </cell>
          <cell r="AQ393">
            <v>1</v>
          </cell>
          <cell r="AR393">
            <v>4</v>
          </cell>
          <cell r="AS393">
            <v>0</v>
          </cell>
          <cell r="AT393">
            <v>3</v>
          </cell>
          <cell r="AU393">
            <v>2</v>
          </cell>
          <cell r="AY393">
            <v>0</v>
          </cell>
          <cell r="AZ393" t="str">
            <v/>
          </cell>
        </row>
        <row r="394">
          <cell r="A394">
            <v>133845</v>
          </cell>
          <cell r="B394" t="str">
            <v>E Marcondes*</v>
          </cell>
          <cell r="C394" t="str">
            <v>BOU</v>
          </cell>
          <cell r="D394" t="str">
            <v>MF</v>
          </cell>
          <cell r="E394">
            <v>3</v>
          </cell>
          <cell r="F394">
            <v>3</v>
          </cell>
          <cell r="G394">
            <v>0</v>
          </cell>
          <cell r="H394">
            <v>1</v>
          </cell>
          <cell r="I394">
            <v>0</v>
          </cell>
          <cell r="J394">
            <v>0</v>
          </cell>
          <cell r="K394">
            <v>0</v>
          </cell>
          <cell r="L394">
            <v>1</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Y394">
            <v>0</v>
          </cell>
          <cell r="AZ394" t="str">
            <v/>
          </cell>
        </row>
        <row r="395">
          <cell r="A395">
            <v>151086</v>
          </cell>
          <cell r="B395" t="str">
            <v>M Lemina</v>
          </cell>
          <cell r="C395" t="str">
            <v>WOL</v>
          </cell>
          <cell r="D395" t="str">
            <v>MF</v>
          </cell>
          <cell r="E395">
            <v>3</v>
          </cell>
          <cell r="F395">
            <v>3</v>
          </cell>
          <cell r="G395">
            <v>3</v>
          </cell>
          <cell r="H395">
            <v>46</v>
          </cell>
          <cell r="AB395">
            <v>0</v>
          </cell>
          <cell r="AC395">
            <v>1</v>
          </cell>
          <cell r="AD395">
            <v>2</v>
          </cell>
          <cell r="AE395">
            <v>-1</v>
          </cell>
          <cell r="AF395">
            <v>0</v>
          </cell>
          <cell r="AG395">
            <v>3</v>
          </cell>
          <cell r="AH395">
            <v>5</v>
          </cell>
          <cell r="AI395">
            <v>0</v>
          </cell>
          <cell r="AJ395">
            <v>7</v>
          </cell>
          <cell r="AK395">
            <v>0</v>
          </cell>
          <cell r="AL395">
            <v>3</v>
          </cell>
          <cell r="AM395">
            <v>2</v>
          </cell>
          <cell r="AN395">
            <v>3</v>
          </cell>
          <cell r="AO395">
            <v>6</v>
          </cell>
          <cell r="AP395">
            <v>6</v>
          </cell>
          <cell r="AQ395">
            <v>3</v>
          </cell>
          <cell r="AR395">
            <v>2</v>
          </cell>
          <cell r="AS395">
            <v>1</v>
          </cell>
          <cell r="AT395">
            <v>0</v>
          </cell>
          <cell r="AU395">
            <v>3</v>
          </cell>
          <cell r="AY395">
            <v>0</v>
          </cell>
          <cell r="AZ395" t="str">
            <v/>
          </cell>
        </row>
        <row r="396">
          <cell r="A396">
            <v>153256</v>
          </cell>
          <cell r="B396" t="str">
            <v>M Elneny</v>
          </cell>
          <cell r="C396" t="str">
            <v>ARS</v>
          </cell>
          <cell r="D396" t="str">
            <v>MF</v>
          </cell>
          <cell r="E396">
            <v>3</v>
          </cell>
          <cell r="F396">
            <v>3</v>
          </cell>
          <cell r="G396">
            <v>0</v>
          </cell>
          <cell r="H396">
            <v>13</v>
          </cell>
          <cell r="I396">
            <v>0</v>
          </cell>
          <cell r="J396">
            <v>0</v>
          </cell>
          <cell r="K396">
            <v>0</v>
          </cell>
          <cell r="L396">
            <v>2</v>
          </cell>
          <cell r="M396">
            <v>0</v>
          </cell>
          <cell r="N396">
            <v>0</v>
          </cell>
          <cell r="O396">
            <v>0</v>
          </cell>
          <cell r="P396">
            <v>0</v>
          </cell>
          <cell r="Q396">
            <v>0</v>
          </cell>
          <cell r="R396">
            <v>0</v>
          </cell>
          <cell r="S396">
            <v>0</v>
          </cell>
          <cell r="T396">
            <v>0</v>
          </cell>
          <cell r="U396">
            <v>0</v>
          </cell>
          <cell r="V396">
            <v>0</v>
          </cell>
          <cell r="W396">
            <v>2</v>
          </cell>
          <cell r="X396">
            <v>0</v>
          </cell>
          <cell r="Y396">
            <v>2</v>
          </cell>
          <cell r="Z396">
            <v>0</v>
          </cell>
          <cell r="AA396">
            <v>7</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Y396">
            <v>0</v>
          </cell>
          <cell r="AZ396" t="str">
            <v/>
          </cell>
        </row>
        <row r="397">
          <cell r="A397">
            <v>153682</v>
          </cell>
          <cell r="B397" t="str">
            <v>H Wilson</v>
          </cell>
          <cell r="C397" t="str">
            <v>FUL</v>
          </cell>
          <cell r="D397" t="str">
            <v>MF</v>
          </cell>
          <cell r="E397">
            <v>3</v>
          </cell>
          <cell r="F397">
            <v>3</v>
          </cell>
          <cell r="G397">
            <v>3</v>
          </cell>
          <cell r="H397">
            <v>86</v>
          </cell>
          <cell r="I397">
            <v>0</v>
          </cell>
          <cell r="J397">
            <v>0</v>
          </cell>
          <cell r="K397">
            <v>0</v>
          </cell>
          <cell r="L397">
            <v>0</v>
          </cell>
          <cell r="M397">
            <v>0</v>
          </cell>
          <cell r="N397">
            <v>0</v>
          </cell>
          <cell r="O397">
            <v>0</v>
          </cell>
          <cell r="P397">
            <v>0</v>
          </cell>
          <cell r="Q397">
            <v>0</v>
          </cell>
          <cell r="R397">
            <v>0</v>
          </cell>
          <cell r="S397">
            <v>2</v>
          </cell>
          <cell r="T397">
            <v>1</v>
          </cell>
          <cell r="U397">
            <v>3</v>
          </cell>
          <cell r="V397">
            <v>5</v>
          </cell>
          <cell r="W397">
            <v>0</v>
          </cell>
          <cell r="X397">
            <v>2</v>
          </cell>
          <cell r="Y397">
            <v>1</v>
          </cell>
          <cell r="Z397">
            <v>7</v>
          </cell>
          <cell r="AA397">
            <v>1</v>
          </cell>
          <cell r="AB397">
            <v>1</v>
          </cell>
          <cell r="AC397">
            <v>2</v>
          </cell>
          <cell r="AD397">
            <v>2</v>
          </cell>
          <cell r="AE397">
            <v>8</v>
          </cell>
          <cell r="AF397">
            <v>2</v>
          </cell>
          <cell r="AG397">
            <v>1</v>
          </cell>
          <cell r="AH397">
            <v>2</v>
          </cell>
          <cell r="AI397">
            <v>1</v>
          </cell>
          <cell r="AJ397">
            <v>1</v>
          </cell>
          <cell r="AK397">
            <v>0</v>
          </cell>
          <cell r="AL397">
            <v>1</v>
          </cell>
          <cell r="AM397">
            <v>1</v>
          </cell>
          <cell r="AN397">
            <v>7</v>
          </cell>
          <cell r="AO397">
            <v>8</v>
          </cell>
          <cell r="AP397">
            <v>2</v>
          </cell>
          <cell r="AQ397">
            <v>7</v>
          </cell>
          <cell r="AR397">
            <v>10</v>
          </cell>
          <cell r="AS397">
            <v>5</v>
          </cell>
          <cell r="AT397">
            <v>0</v>
          </cell>
          <cell r="AU397">
            <v>3</v>
          </cell>
          <cell r="AY397">
            <v>0</v>
          </cell>
          <cell r="AZ397" t="str">
            <v/>
          </cell>
        </row>
        <row r="398">
          <cell r="A398">
            <v>158499</v>
          </cell>
          <cell r="B398" t="str">
            <v>R Christie</v>
          </cell>
          <cell r="C398" t="str">
            <v>BOU</v>
          </cell>
          <cell r="D398" t="str">
            <v>MF</v>
          </cell>
          <cell r="E398">
            <v>3</v>
          </cell>
          <cell r="F398">
            <v>3</v>
          </cell>
          <cell r="G398">
            <v>2</v>
          </cell>
          <cell r="H398">
            <v>81</v>
          </cell>
          <cell r="I398">
            <v>1</v>
          </cell>
          <cell r="J398">
            <v>2</v>
          </cell>
          <cell r="K398">
            <v>1</v>
          </cell>
          <cell r="L398">
            <v>2</v>
          </cell>
          <cell r="M398">
            <v>8</v>
          </cell>
          <cell r="N398">
            <v>0</v>
          </cell>
          <cell r="O398">
            <v>1</v>
          </cell>
          <cell r="P398">
            <v>0</v>
          </cell>
          <cell r="Q398">
            <v>1</v>
          </cell>
          <cell r="R398">
            <v>7</v>
          </cell>
          <cell r="S398">
            <v>3</v>
          </cell>
          <cell r="T398">
            <v>2</v>
          </cell>
          <cell r="U398">
            <v>3</v>
          </cell>
          <cell r="V398">
            <v>0</v>
          </cell>
          <cell r="W398">
            <v>1</v>
          </cell>
          <cell r="X398">
            <v>0</v>
          </cell>
          <cell r="Y398">
            <v>2</v>
          </cell>
          <cell r="Z398">
            <v>9</v>
          </cell>
          <cell r="AA398">
            <v>3</v>
          </cell>
          <cell r="AB398">
            <v>2</v>
          </cell>
          <cell r="AC398">
            <v>0</v>
          </cell>
          <cell r="AD398">
            <v>1</v>
          </cell>
          <cell r="AE398">
            <v>0</v>
          </cell>
          <cell r="AF398">
            <v>0</v>
          </cell>
          <cell r="AG398">
            <v>0</v>
          </cell>
          <cell r="AH398">
            <v>1</v>
          </cell>
          <cell r="AI398">
            <v>1</v>
          </cell>
          <cell r="AJ398">
            <v>0</v>
          </cell>
          <cell r="AK398">
            <v>0</v>
          </cell>
          <cell r="AL398">
            <v>5</v>
          </cell>
          <cell r="AM398">
            <v>6</v>
          </cell>
          <cell r="AN398">
            <v>1</v>
          </cell>
          <cell r="AO398">
            <v>0</v>
          </cell>
          <cell r="AP398">
            <v>5</v>
          </cell>
          <cell r="AQ398">
            <v>7</v>
          </cell>
          <cell r="AR398">
            <v>2</v>
          </cell>
          <cell r="AS398">
            <v>2</v>
          </cell>
          <cell r="AT398">
            <v>0</v>
          </cell>
          <cell r="AU398">
            <v>2</v>
          </cell>
          <cell r="AY398">
            <v>0</v>
          </cell>
          <cell r="AZ398" t="str">
            <v/>
          </cell>
        </row>
        <row r="399">
          <cell r="A399">
            <v>168991</v>
          </cell>
          <cell r="B399" t="str">
            <v>P Billing</v>
          </cell>
          <cell r="C399" t="str">
            <v>BOU</v>
          </cell>
          <cell r="D399" t="str">
            <v>MF</v>
          </cell>
          <cell r="E399">
            <v>3</v>
          </cell>
          <cell r="F399">
            <v>3</v>
          </cell>
          <cell r="G399">
            <v>3</v>
          </cell>
          <cell r="H399">
            <v>131</v>
          </cell>
          <cell r="I399">
            <v>3</v>
          </cell>
          <cell r="J399">
            <v>1</v>
          </cell>
          <cell r="K399">
            <v>2</v>
          </cell>
          <cell r="L399">
            <v>1</v>
          </cell>
          <cell r="M399">
            <v>9</v>
          </cell>
          <cell r="N399">
            <v>0</v>
          </cell>
          <cell r="O399">
            <v>8</v>
          </cell>
          <cell r="P399">
            <v>0</v>
          </cell>
          <cell r="Q399">
            <v>3</v>
          </cell>
          <cell r="R399">
            <v>8</v>
          </cell>
          <cell r="S399">
            <v>7</v>
          </cell>
          <cell r="T399">
            <v>4</v>
          </cell>
          <cell r="U399">
            <v>6</v>
          </cell>
          <cell r="V399">
            <v>8</v>
          </cell>
          <cell r="W399">
            <v>3</v>
          </cell>
          <cell r="X399">
            <v>0</v>
          </cell>
          <cell r="Y399">
            <v>4</v>
          </cell>
          <cell r="Z399">
            <v>4</v>
          </cell>
          <cell r="AA399">
            <v>2</v>
          </cell>
          <cell r="AB399">
            <v>0</v>
          </cell>
          <cell r="AC399">
            <v>0</v>
          </cell>
          <cell r="AD399">
            <v>2</v>
          </cell>
          <cell r="AE399">
            <v>3</v>
          </cell>
          <cell r="AF399">
            <v>1</v>
          </cell>
          <cell r="AG399">
            <v>2</v>
          </cell>
          <cell r="AH399">
            <v>8</v>
          </cell>
          <cell r="AI399">
            <v>7</v>
          </cell>
          <cell r="AJ399">
            <v>1</v>
          </cell>
          <cell r="AK399">
            <v>0</v>
          </cell>
          <cell r="AL399">
            <v>5</v>
          </cell>
          <cell r="AM399">
            <v>11</v>
          </cell>
          <cell r="AN399">
            <v>2</v>
          </cell>
          <cell r="AO399">
            <v>0</v>
          </cell>
          <cell r="AP399">
            <v>4</v>
          </cell>
          <cell r="AQ399">
            <v>7</v>
          </cell>
          <cell r="AR399">
            <v>2</v>
          </cell>
          <cell r="AS399">
            <v>0</v>
          </cell>
          <cell r="AT399">
            <v>0</v>
          </cell>
          <cell r="AU399">
            <v>3</v>
          </cell>
          <cell r="AY399">
            <v>0</v>
          </cell>
          <cell r="AZ399" t="str">
            <v/>
          </cell>
        </row>
        <row r="400">
          <cell r="A400">
            <v>180151</v>
          </cell>
          <cell r="B400" t="str">
            <v>N Vlasic*</v>
          </cell>
          <cell r="C400" t="str">
            <v>WHU</v>
          </cell>
          <cell r="D400" t="str">
            <v>MF</v>
          </cell>
          <cell r="E400">
            <v>3</v>
          </cell>
          <cell r="F400">
            <v>3</v>
          </cell>
          <cell r="G400">
            <v>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Y400">
            <v>0</v>
          </cell>
          <cell r="AZ400" t="str">
            <v/>
          </cell>
        </row>
        <row r="401">
          <cell r="A401">
            <v>183656</v>
          </cell>
          <cell r="B401" t="str">
            <v>J Dasilva</v>
          </cell>
          <cell r="C401" t="str">
            <v>BRE</v>
          </cell>
          <cell r="D401" t="str">
            <v>MF</v>
          </cell>
          <cell r="E401">
            <v>3</v>
          </cell>
          <cell r="F401">
            <v>3</v>
          </cell>
          <cell r="G401">
            <v>1</v>
          </cell>
          <cell r="H401">
            <v>82</v>
          </cell>
          <cell r="I401">
            <v>0</v>
          </cell>
          <cell r="J401">
            <v>13</v>
          </cell>
          <cell r="K401">
            <v>1</v>
          </cell>
          <cell r="L401">
            <v>3</v>
          </cell>
          <cell r="M401">
            <v>2</v>
          </cell>
          <cell r="N401">
            <v>0</v>
          </cell>
          <cell r="O401">
            <v>0</v>
          </cell>
          <cell r="P401">
            <v>2</v>
          </cell>
          <cell r="Q401">
            <v>1</v>
          </cell>
          <cell r="R401">
            <v>2</v>
          </cell>
          <cell r="S401">
            <v>1</v>
          </cell>
          <cell r="T401">
            <v>1</v>
          </cell>
          <cell r="U401">
            <v>6</v>
          </cell>
          <cell r="V401">
            <v>2</v>
          </cell>
          <cell r="W401">
            <v>4</v>
          </cell>
          <cell r="X401">
            <v>0</v>
          </cell>
          <cell r="Y401">
            <v>8</v>
          </cell>
          <cell r="Z401">
            <v>3</v>
          </cell>
          <cell r="AA401">
            <v>6</v>
          </cell>
          <cell r="AB401">
            <v>0</v>
          </cell>
          <cell r="AC401">
            <v>2</v>
          </cell>
          <cell r="AD401">
            <v>2</v>
          </cell>
          <cell r="AE401">
            <v>1</v>
          </cell>
          <cell r="AF401">
            <v>2</v>
          </cell>
          <cell r="AG401">
            <v>0</v>
          </cell>
          <cell r="AH401">
            <v>0</v>
          </cell>
          <cell r="AI401">
            <v>2</v>
          </cell>
          <cell r="AJ401">
            <v>1</v>
          </cell>
          <cell r="AK401">
            <v>0</v>
          </cell>
          <cell r="AL401">
            <v>1</v>
          </cell>
          <cell r="AM401">
            <v>3</v>
          </cell>
          <cell r="AN401">
            <v>2</v>
          </cell>
          <cell r="AO401">
            <v>1</v>
          </cell>
          <cell r="AP401">
            <v>6</v>
          </cell>
          <cell r="AQ401">
            <v>1</v>
          </cell>
          <cell r="AR401">
            <v>0</v>
          </cell>
          <cell r="AS401">
            <v>2</v>
          </cell>
          <cell r="AT401">
            <v>0</v>
          </cell>
          <cell r="AU401">
            <v>1</v>
          </cell>
          <cell r="AY401">
            <v>0</v>
          </cell>
          <cell r="AZ401" t="str">
            <v/>
          </cell>
        </row>
        <row r="402">
          <cell r="A402">
            <v>212701</v>
          </cell>
          <cell r="B402" t="str">
            <v>D Zakaria</v>
          </cell>
          <cell r="C402" t="str">
            <v>CHE</v>
          </cell>
          <cell r="D402" t="str">
            <v>MF</v>
          </cell>
          <cell r="E402">
            <v>3</v>
          </cell>
          <cell r="F402">
            <v>3</v>
          </cell>
          <cell r="G402">
            <v>0</v>
          </cell>
          <cell r="H402">
            <v>16</v>
          </cell>
          <cell r="M402">
            <v>0</v>
          </cell>
          <cell r="N402">
            <v>0</v>
          </cell>
          <cell r="O402">
            <v>0</v>
          </cell>
          <cell r="P402">
            <v>0</v>
          </cell>
          <cell r="Q402">
            <v>0</v>
          </cell>
          <cell r="R402">
            <v>0</v>
          </cell>
          <cell r="S402">
            <v>0</v>
          </cell>
          <cell r="T402">
            <v>0</v>
          </cell>
          <cell r="U402">
            <v>0</v>
          </cell>
          <cell r="V402">
            <v>0</v>
          </cell>
          <cell r="W402">
            <v>0</v>
          </cell>
          <cell r="X402">
            <v>0</v>
          </cell>
          <cell r="Y402">
            <v>3</v>
          </cell>
          <cell r="Z402">
            <v>4</v>
          </cell>
          <cell r="AA402">
            <v>3</v>
          </cell>
          <cell r="AB402">
            <v>0</v>
          </cell>
          <cell r="AC402">
            <v>0</v>
          </cell>
          <cell r="AD402">
            <v>0</v>
          </cell>
          <cell r="AE402">
            <v>0</v>
          </cell>
          <cell r="AF402">
            <v>0</v>
          </cell>
          <cell r="AG402">
            <v>0</v>
          </cell>
          <cell r="AH402">
            <v>4</v>
          </cell>
          <cell r="AI402">
            <v>0</v>
          </cell>
          <cell r="AJ402">
            <v>0</v>
          </cell>
          <cell r="AK402">
            <v>0</v>
          </cell>
          <cell r="AL402">
            <v>0</v>
          </cell>
          <cell r="AM402">
            <v>0</v>
          </cell>
          <cell r="AN402">
            <v>2</v>
          </cell>
          <cell r="AO402">
            <v>0</v>
          </cell>
          <cell r="AP402">
            <v>0</v>
          </cell>
          <cell r="AQ402">
            <v>0</v>
          </cell>
          <cell r="AR402">
            <v>0</v>
          </cell>
          <cell r="AS402">
            <v>0</v>
          </cell>
          <cell r="AT402">
            <v>0</v>
          </cell>
          <cell r="AU402">
            <v>0</v>
          </cell>
          <cell r="AY402">
            <v>0</v>
          </cell>
          <cell r="AZ402" t="str">
            <v/>
          </cell>
        </row>
        <row r="403">
          <cell r="A403">
            <v>226944</v>
          </cell>
          <cell r="B403" t="str">
            <v>B Kamara</v>
          </cell>
          <cell r="C403" t="str">
            <v>AVA</v>
          </cell>
          <cell r="D403" t="str">
            <v>MF</v>
          </cell>
          <cell r="E403">
            <v>3</v>
          </cell>
          <cell r="F403">
            <v>3</v>
          </cell>
          <cell r="G403">
            <v>3</v>
          </cell>
          <cell r="H403">
            <v>67</v>
          </cell>
          <cell r="I403">
            <v>2</v>
          </cell>
          <cell r="J403">
            <v>3</v>
          </cell>
          <cell r="K403">
            <v>5</v>
          </cell>
          <cell r="L403">
            <v>0</v>
          </cell>
          <cell r="M403">
            <v>8</v>
          </cell>
          <cell r="N403">
            <v>0</v>
          </cell>
          <cell r="O403">
            <v>3</v>
          </cell>
          <cell r="P403">
            <v>0</v>
          </cell>
          <cell r="Q403">
            <v>0</v>
          </cell>
          <cell r="R403">
            <v>0</v>
          </cell>
          <cell r="S403">
            <v>0</v>
          </cell>
          <cell r="T403">
            <v>0</v>
          </cell>
          <cell r="U403">
            <v>0</v>
          </cell>
          <cell r="V403">
            <v>0</v>
          </cell>
          <cell r="W403">
            <v>1</v>
          </cell>
          <cell r="X403">
            <v>4</v>
          </cell>
          <cell r="Y403">
            <v>3</v>
          </cell>
          <cell r="Z403">
            <v>5</v>
          </cell>
          <cell r="AA403">
            <v>6</v>
          </cell>
          <cell r="AB403">
            <v>3</v>
          </cell>
          <cell r="AC403">
            <v>0</v>
          </cell>
          <cell r="AD403">
            <v>3</v>
          </cell>
          <cell r="AE403">
            <v>0</v>
          </cell>
          <cell r="AF403">
            <v>5</v>
          </cell>
          <cell r="AG403">
            <v>2</v>
          </cell>
          <cell r="AH403">
            <v>2</v>
          </cell>
          <cell r="AI403">
            <v>0</v>
          </cell>
          <cell r="AJ403">
            <v>0</v>
          </cell>
          <cell r="AK403">
            <v>0</v>
          </cell>
          <cell r="AL403">
            <v>2</v>
          </cell>
          <cell r="AM403">
            <v>0</v>
          </cell>
          <cell r="AN403">
            <v>0</v>
          </cell>
          <cell r="AO403">
            <v>0</v>
          </cell>
          <cell r="AP403">
            <v>0</v>
          </cell>
          <cell r="AQ403">
            <v>1</v>
          </cell>
          <cell r="AR403">
            <v>1</v>
          </cell>
          <cell r="AS403">
            <v>5</v>
          </cell>
          <cell r="AT403">
            <v>0</v>
          </cell>
          <cell r="AU403">
            <v>3</v>
          </cell>
          <cell r="AY403">
            <v>0</v>
          </cell>
          <cell r="AZ403" t="str">
            <v/>
          </cell>
        </row>
        <row r="404">
          <cell r="A404">
            <v>227127</v>
          </cell>
          <cell r="B404" t="str">
            <v>Y Bissouma</v>
          </cell>
          <cell r="C404" t="str">
            <v>TOT</v>
          </cell>
          <cell r="D404" t="str">
            <v>MF</v>
          </cell>
          <cell r="E404">
            <v>3</v>
          </cell>
          <cell r="F404">
            <v>3</v>
          </cell>
          <cell r="G404">
            <v>3</v>
          </cell>
          <cell r="H404">
            <v>33</v>
          </cell>
          <cell r="I404">
            <v>0</v>
          </cell>
          <cell r="J404">
            <v>0</v>
          </cell>
          <cell r="K404">
            <v>2</v>
          </cell>
          <cell r="L404">
            <v>0</v>
          </cell>
          <cell r="M404">
            <v>2</v>
          </cell>
          <cell r="N404">
            <v>0</v>
          </cell>
          <cell r="O404">
            <v>1</v>
          </cell>
          <cell r="P404">
            <v>0</v>
          </cell>
          <cell r="Q404">
            <v>1</v>
          </cell>
          <cell r="R404">
            <v>1</v>
          </cell>
          <cell r="S404">
            <v>1</v>
          </cell>
          <cell r="T404">
            <v>2</v>
          </cell>
          <cell r="U404">
            <v>5</v>
          </cell>
          <cell r="V404">
            <v>0</v>
          </cell>
          <cell r="W404">
            <v>4</v>
          </cell>
          <cell r="X404">
            <v>0</v>
          </cell>
          <cell r="Y404">
            <v>2</v>
          </cell>
          <cell r="Z404">
            <v>1</v>
          </cell>
          <cell r="AA404">
            <v>0</v>
          </cell>
          <cell r="AB404">
            <v>2</v>
          </cell>
          <cell r="AC404">
            <v>3</v>
          </cell>
          <cell r="AD404">
            <v>0</v>
          </cell>
          <cell r="AE404">
            <v>1</v>
          </cell>
          <cell r="AF404">
            <v>0</v>
          </cell>
          <cell r="AG404">
            <v>0</v>
          </cell>
          <cell r="AH404">
            <v>0</v>
          </cell>
          <cell r="AI404">
            <v>0</v>
          </cell>
          <cell r="AJ404">
            <v>0</v>
          </cell>
          <cell r="AK404">
            <v>0</v>
          </cell>
          <cell r="AL404">
            <v>0</v>
          </cell>
          <cell r="AM404">
            <v>0</v>
          </cell>
          <cell r="AN404">
            <v>0</v>
          </cell>
          <cell r="AO404">
            <v>0</v>
          </cell>
          <cell r="AP404">
            <v>0</v>
          </cell>
          <cell r="AQ404">
            <v>0</v>
          </cell>
          <cell r="AR404">
            <v>1</v>
          </cell>
          <cell r="AS404">
            <v>1</v>
          </cell>
          <cell r="AT404">
            <v>0</v>
          </cell>
          <cell r="AU404">
            <v>3</v>
          </cell>
          <cell r="AY404">
            <v>0</v>
          </cell>
          <cell r="AZ404" t="str">
            <v/>
          </cell>
        </row>
        <row r="405">
          <cell r="A405">
            <v>437742</v>
          </cell>
          <cell r="B405" t="str">
            <v>A Lokonga</v>
          </cell>
          <cell r="C405" t="str">
            <v>CRY</v>
          </cell>
          <cell r="D405" t="str">
            <v>MF</v>
          </cell>
          <cell r="E405">
            <v>3</v>
          </cell>
          <cell r="F405">
            <v>3</v>
          </cell>
          <cell r="G405">
            <v>0</v>
          </cell>
          <cell r="H405">
            <v>29</v>
          </cell>
          <cell r="I405">
            <v>1</v>
          </cell>
          <cell r="J405">
            <v>0</v>
          </cell>
          <cell r="K405">
            <v>1</v>
          </cell>
          <cell r="L405">
            <v>0</v>
          </cell>
          <cell r="M405">
            <v>2</v>
          </cell>
          <cell r="N405">
            <v>2</v>
          </cell>
          <cell r="O405">
            <v>0</v>
          </cell>
          <cell r="P405">
            <v>1</v>
          </cell>
          <cell r="Q405">
            <v>1</v>
          </cell>
          <cell r="R405">
            <v>0</v>
          </cell>
          <cell r="S405">
            <v>0</v>
          </cell>
          <cell r="T405">
            <v>0</v>
          </cell>
          <cell r="U405">
            <v>0</v>
          </cell>
          <cell r="V405">
            <v>0</v>
          </cell>
          <cell r="W405">
            <v>0</v>
          </cell>
          <cell r="X405">
            <v>0</v>
          </cell>
          <cell r="Y405">
            <v>0</v>
          </cell>
          <cell r="Z405">
            <v>0</v>
          </cell>
          <cell r="AA405">
            <v>3</v>
          </cell>
          <cell r="AB405">
            <v>0</v>
          </cell>
          <cell r="AC405">
            <v>1</v>
          </cell>
          <cell r="AD405">
            <v>1</v>
          </cell>
          <cell r="AE405">
            <v>0</v>
          </cell>
          <cell r="AF405">
            <v>3</v>
          </cell>
          <cell r="AG405">
            <v>2</v>
          </cell>
          <cell r="AH405">
            <v>4</v>
          </cell>
          <cell r="AI405">
            <v>3</v>
          </cell>
          <cell r="AJ405">
            <v>2</v>
          </cell>
          <cell r="AK405">
            <v>0</v>
          </cell>
          <cell r="AL405">
            <v>0</v>
          </cell>
          <cell r="AM405">
            <v>0</v>
          </cell>
          <cell r="AN405">
            <v>1</v>
          </cell>
          <cell r="AO405">
            <v>0</v>
          </cell>
          <cell r="AP405">
            <v>1</v>
          </cell>
          <cell r="AQ405">
            <v>0</v>
          </cell>
          <cell r="AR405">
            <v>0</v>
          </cell>
          <cell r="AS405">
            <v>0</v>
          </cell>
          <cell r="AT405">
            <v>0</v>
          </cell>
          <cell r="AU405">
            <v>0</v>
          </cell>
          <cell r="AY405">
            <v>0</v>
          </cell>
          <cell r="AZ405" t="str">
            <v/>
          </cell>
        </row>
        <row r="406">
          <cell r="A406">
            <v>438464</v>
          </cell>
          <cell r="B406" t="str">
            <v>C Doucoure</v>
          </cell>
          <cell r="C406" t="str">
            <v>CRY</v>
          </cell>
          <cell r="D406" t="str">
            <v>MF</v>
          </cell>
          <cell r="E406">
            <v>3</v>
          </cell>
          <cell r="F406">
            <v>3</v>
          </cell>
          <cell r="G406">
            <v>2</v>
          </cell>
          <cell r="H406">
            <v>98</v>
          </cell>
          <cell r="I406">
            <v>2</v>
          </cell>
          <cell r="J406">
            <v>0</v>
          </cell>
          <cell r="K406">
            <v>4</v>
          </cell>
          <cell r="L406">
            <v>2</v>
          </cell>
          <cell r="M406">
            <v>11</v>
          </cell>
          <cell r="N406">
            <v>0</v>
          </cell>
          <cell r="O406">
            <v>0</v>
          </cell>
          <cell r="P406">
            <v>0</v>
          </cell>
          <cell r="Q406">
            <v>2</v>
          </cell>
          <cell r="R406">
            <v>0</v>
          </cell>
          <cell r="S406">
            <v>3</v>
          </cell>
          <cell r="T406">
            <v>3</v>
          </cell>
          <cell r="U406">
            <v>0</v>
          </cell>
          <cell r="V406">
            <v>0</v>
          </cell>
          <cell r="W406">
            <v>6</v>
          </cell>
          <cell r="X406">
            <v>0</v>
          </cell>
          <cell r="Y406">
            <v>9</v>
          </cell>
          <cell r="Z406">
            <v>6</v>
          </cell>
          <cell r="AA406">
            <v>0</v>
          </cell>
          <cell r="AB406">
            <v>8</v>
          </cell>
          <cell r="AC406">
            <v>0</v>
          </cell>
          <cell r="AD406">
            <v>5</v>
          </cell>
          <cell r="AE406">
            <v>2</v>
          </cell>
          <cell r="AF406">
            <v>2</v>
          </cell>
          <cell r="AG406">
            <v>4</v>
          </cell>
          <cell r="AH406">
            <v>-1</v>
          </cell>
          <cell r="AI406">
            <v>0</v>
          </cell>
          <cell r="AJ406">
            <v>2</v>
          </cell>
          <cell r="AK406">
            <v>4</v>
          </cell>
          <cell r="AL406">
            <v>3</v>
          </cell>
          <cell r="AM406">
            <v>0</v>
          </cell>
          <cell r="AN406">
            <v>8</v>
          </cell>
          <cell r="AO406">
            <v>3</v>
          </cell>
          <cell r="AP406">
            <v>2</v>
          </cell>
          <cell r="AQ406">
            <v>2</v>
          </cell>
          <cell r="AR406">
            <v>2</v>
          </cell>
          <cell r="AS406">
            <v>2</v>
          </cell>
          <cell r="AT406">
            <v>0</v>
          </cell>
          <cell r="AU406">
            <v>2</v>
          </cell>
          <cell r="AY406">
            <v>0</v>
          </cell>
          <cell r="AZ406" t="str">
            <v/>
          </cell>
        </row>
        <row r="407">
          <cell r="A407">
            <v>76357</v>
          </cell>
          <cell r="B407" t="str">
            <v>T Cairney</v>
          </cell>
          <cell r="C407" t="str">
            <v>FUL</v>
          </cell>
          <cell r="D407" t="str">
            <v>MF</v>
          </cell>
          <cell r="E407">
            <v>3</v>
          </cell>
          <cell r="F407">
            <v>2.9</v>
          </cell>
          <cell r="G407">
            <v>2</v>
          </cell>
          <cell r="H407">
            <v>67</v>
          </cell>
          <cell r="I407">
            <v>1</v>
          </cell>
          <cell r="J407">
            <v>1</v>
          </cell>
          <cell r="K407">
            <v>1</v>
          </cell>
          <cell r="L407">
            <v>1</v>
          </cell>
          <cell r="M407">
            <v>2</v>
          </cell>
          <cell r="N407">
            <v>0</v>
          </cell>
          <cell r="O407">
            <v>1</v>
          </cell>
          <cell r="P407">
            <v>0</v>
          </cell>
          <cell r="Q407">
            <v>2</v>
          </cell>
          <cell r="R407">
            <v>0</v>
          </cell>
          <cell r="S407">
            <v>2</v>
          </cell>
          <cell r="T407">
            <v>1</v>
          </cell>
          <cell r="U407">
            <v>2</v>
          </cell>
          <cell r="V407">
            <v>1</v>
          </cell>
          <cell r="W407">
            <v>0</v>
          </cell>
          <cell r="X407">
            <v>5</v>
          </cell>
          <cell r="Y407">
            <v>2</v>
          </cell>
          <cell r="Z407">
            <v>2</v>
          </cell>
          <cell r="AA407">
            <v>1</v>
          </cell>
          <cell r="AB407">
            <v>1</v>
          </cell>
          <cell r="AC407">
            <v>8</v>
          </cell>
          <cell r="AD407">
            <v>1</v>
          </cell>
          <cell r="AE407">
            <v>4</v>
          </cell>
          <cell r="AF407">
            <v>0</v>
          </cell>
          <cell r="AG407">
            <v>0</v>
          </cell>
          <cell r="AH407">
            <v>0</v>
          </cell>
          <cell r="AI407">
            <v>0</v>
          </cell>
          <cell r="AJ407">
            <v>0</v>
          </cell>
          <cell r="AK407">
            <v>1</v>
          </cell>
          <cell r="AL407">
            <v>0</v>
          </cell>
          <cell r="AM407">
            <v>1</v>
          </cell>
          <cell r="AN407">
            <v>1</v>
          </cell>
          <cell r="AO407">
            <v>1</v>
          </cell>
          <cell r="AP407">
            <v>1</v>
          </cell>
          <cell r="AQ407">
            <v>4</v>
          </cell>
          <cell r="AR407">
            <v>15</v>
          </cell>
          <cell r="AS407">
            <v>2</v>
          </cell>
          <cell r="AT407">
            <v>0</v>
          </cell>
          <cell r="AU407">
            <v>2</v>
          </cell>
          <cell r="AY407">
            <v>0</v>
          </cell>
          <cell r="AZ407" t="str">
            <v/>
          </cell>
        </row>
        <row r="408">
          <cell r="A408">
            <v>81205</v>
          </cell>
          <cell r="B408" t="str">
            <v>M Orsic</v>
          </cell>
          <cell r="C408" t="str">
            <v>SOU</v>
          </cell>
          <cell r="D408" t="str">
            <v>MF</v>
          </cell>
          <cell r="E408">
            <v>3</v>
          </cell>
          <cell r="F408">
            <v>2.9</v>
          </cell>
          <cell r="G408">
            <v>0</v>
          </cell>
          <cell r="H408">
            <v>6</v>
          </cell>
          <cell r="AA408">
            <v>0</v>
          </cell>
          <cell r="AB408">
            <v>1</v>
          </cell>
          <cell r="AC408">
            <v>2</v>
          </cell>
          <cell r="AD408">
            <v>0</v>
          </cell>
          <cell r="AE408">
            <v>0</v>
          </cell>
          <cell r="AF408">
            <v>0</v>
          </cell>
          <cell r="AG408">
            <v>0</v>
          </cell>
          <cell r="AH408">
            <v>3</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Y408">
            <v>0</v>
          </cell>
          <cell r="AZ408" t="str">
            <v/>
          </cell>
        </row>
        <row r="409">
          <cell r="A409">
            <v>152551</v>
          </cell>
          <cell r="B409" t="str">
            <v>J Lerma</v>
          </cell>
          <cell r="C409" t="str">
            <v>BOU</v>
          </cell>
          <cell r="D409" t="str">
            <v>MF</v>
          </cell>
          <cell r="E409">
            <v>3</v>
          </cell>
          <cell r="F409">
            <v>2.9</v>
          </cell>
          <cell r="G409">
            <v>2</v>
          </cell>
          <cell r="H409">
            <v>102</v>
          </cell>
          <cell r="I409">
            <v>7</v>
          </cell>
          <cell r="J409">
            <v>0</v>
          </cell>
          <cell r="K409">
            <v>2</v>
          </cell>
          <cell r="L409">
            <v>2</v>
          </cell>
          <cell r="M409">
            <v>5</v>
          </cell>
          <cell r="N409">
            <v>0</v>
          </cell>
          <cell r="O409">
            <v>2</v>
          </cell>
          <cell r="P409">
            <v>0</v>
          </cell>
          <cell r="Q409">
            <v>1</v>
          </cell>
          <cell r="R409">
            <v>2</v>
          </cell>
          <cell r="S409">
            <v>8</v>
          </cell>
          <cell r="T409">
            <v>2</v>
          </cell>
          <cell r="U409">
            <v>4</v>
          </cell>
          <cell r="V409">
            <v>1</v>
          </cell>
          <cell r="W409">
            <v>2</v>
          </cell>
          <cell r="X409">
            <v>0</v>
          </cell>
          <cell r="Y409">
            <v>5</v>
          </cell>
          <cell r="Z409">
            <v>2</v>
          </cell>
          <cell r="AA409">
            <v>3</v>
          </cell>
          <cell r="AB409">
            <v>3</v>
          </cell>
          <cell r="AC409">
            <v>0</v>
          </cell>
          <cell r="AD409">
            <v>3</v>
          </cell>
          <cell r="AE409">
            <v>2</v>
          </cell>
          <cell r="AF409">
            <v>2</v>
          </cell>
          <cell r="AG409">
            <v>7</v>
          </cell>
          <cell r="AH409">
            <v>0</v>
          </cell>
          <cell r="AI409">
            <v>2</v>
          </cell>
          <cell r="AJ409">
            <v>2</v>
          </cell>
          <cell r="AK409">
            <v>0</v>
          </cell>
          <cell r="AL409">
            <v>1</v>
          </cell>
          <cell r="AM409">
            <v>4</v>
          </cell>
          <cell r="AN409">
            <v>2</v>
          </cell>
          <cell r="AO409">
            <v>0</v>
          </cell>
          <cell r="AP409">
            <v>4</v>
          </cell>
          <cell r="AQ409">
            <v>15</v>
          </cell>
          <cell r="AR409">
            <v>3</v>
          </cell>
          <cell r="AS409">
            <v>2</v>
          </cell>
          <cell r="AT409">
            <v>0</v>
          </cell>
          <cell r="AU409">
            <v>2</v>
          </cell>
          <cell r="AY409">
            <v>0</v>
          </cell>
          <cell r="AZ409" t="str">
            <v/>
          </cell>
        </row>
        <row r="410">
          <cell r="A410">
            <v>225902</v>
          </cell>
          <cell r="B410" t="str">
            <v>B Soumaré</v>
          </cell>
          <cell r="C410" t="str">
            <v>LEI</v>
          </cell>
          <cell r="D410" t="str">
            <v>MF</v>
          </cell>
          <cell r="E410">
            <v>3</v>
          </cell>
          <cell r="F410">
            <v>2.9</v>
          </cell>
          <cell r="G410">
            <v>2</v>
          </cell>
          <cell r="H410">
            <v>59</v>
          </cell>
          <cell r="I410">
            <v>0</v>
          </cell>
          <cell r="J410">
            <v>0</v>
          </cell>
          <cell r="K410">
            <v>0</v>
          </cell>
          <cell r="L410">
            <v>3</v>
          </cell>
          <cell r="M410">
            <v>4</v>
          </cell>
          <cell r="N410">
            <v>2</v>
          </cell>
          <cell r="O410">
            <v>1</v>
          </cell>
          <cell r="P410">
            <v>0</v>
          </cell>
          <cell r="Q410">
            <v>0</v>
          </cell>
          <cell r="R410">
            <v>3</v>
          </cell>
          <cell r="S410">
            <v>4</v>
          </cell>
          <cell r="T410">
            <v>2</v>
          </cell>
          <cell r="U410">
            <v>3</v>
          </cell>
          <cell r="V410">
            <v>3</v>
          </cell>
          <cell r="W410">
            <v>3</v>
          </cell>
          <cell r="X410">
            <v>0</v>
          </cell>
          <cell r="Y410">
            <v>4</v>
          </cell>
          <cell r="Z410">
            <v>2</v>
          </cell>
          <cell r="AA410">
            <v>0</v>
          </cell>
          <cell r="AB410">
            <v>0</v>
          </cell>
          <cell r="AC410">
            <v>0</v>
          </cell>
          <cell r="AD410">
            <v>0</v>
          </cell>
          <cell r="AE410">
            <v>0</v>
          </cell>
          <cell r="AF410">
            <v>0</v>
          </cell>
          <cell r="AG410">
            <v>3</v>
          </cell>
          <cell r="AH410">
            <v>3</v>
          </cell>
          <cell r="AI410">
            <v>1</v>
          </cell>
          <cell r="AJ410">
            <v>0</v>
          </cell>
          <cell r="AK410">
            <v>0</v>
          </cell>
          <cell r="AL410">
            <v>0</v>
          </cell>
          <cell r="AM410">
            <v>3</v>
          </cell>
          <cell r="AN410">
            <v>0</v>
          </cell>
          <cell r="AO410">
            <v>2</v>
          </cell>
          <cell r="AP410">
            <v>3</v>
          </cell>
          <cell r="AQ410">
            <v>1</v>
          </cell>
          <cell r="AR410">
            <v>1</v>
          </cell>
          <cell r="AS410">
            <v>4</v>
          </cell>
          <cell r="AT410">
            <v>2</v>
          </cell>
          <cell r="AU410">
            <v>2</v>
          </cell>
          <cell r="AY410">
            <v>0</v>
          </cell>
          <cell r="AZ410" t="str">
            <v/>
          </cell>
        </row>
        <row r="411">
          <cell r="A411">
            <v>423649</v>
          </cell>
          <cell r="B411" t="str">
            <v>E Mwepu*</v>
          </cell>
          <cell r="C411" t="str">
            <v>BHA</v>
          </cell>
          <cell r="D411" t="str">
            <v>MF</v>
          </cell>
          <cell r="E411">
            <v>3</v>
          </cell>
          <cell r="F411">
            <v>2.9</v>
          </cell>
          <cell r="G411">
            <v>0</v>
          </cell>
          <cell r="H411">
            <v>14</v>
          </cell>
          <cell r="I411">
            <v>0</v>
          </cell>
          <cell r="J411">
            <v>2</v>
          </cell>
          <cell r="K411">
            <v>0</v>
          </cell>
          <cell r="L411">
            <v>2</v>
          </cell>
          <cell r="M411">
            <v>3</v>
          </cell>
          <cell r="N411">
            <v>7</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Y411">
            <v>0</v>
          </cell>
          <cell r="AZ411" t="str">
            <v/>
          </cell>
        </row>
        <row r="412">
          <cell r="A412">
            <v>449871</v>
          </cell>
          <cell r="B412" t="str">
            <v>A Onana</v>
          </cell>
          <cell r="C412" t="str">
            <v>EVE</v>
          </cell>
          <cell r="D412" t="str">
            <v>MF</v>
          </cell>
          <cell r="E412">
            <v>3</v>
          </cell>
          <cell r="F412">
            <v>2.9</v>
          </cell>
          <cell r="G412">
            <v>3</v>
          </cell>
          <cell r="H412">
            <v>97</v>
          </cell>
          <cell r="J412">
            <v>4</v>
          </cell>
          <cell r="K412">
            <v>0</v>
          </cell>
          <cell r="L412">
            <v>3</v>
          </cell>
          <cell r="M412">
            <v>7</v>
          </cell>
          <cell r="N412">
            <v>0</v>
          </cell>
          <cell r="O412">
            <v>0</v>
          </cell>
          <cell r="P412">
            <v>3</v>
          </cell>
          <cell r="Q412">
            <v>5</v>
          </cell>
          <cell r="R412">
            <v>0</v>
          </cell>
          <cell r="S412">
            <v>4</v>
          </cell>
          <cell r="T412">
            <v>8</v>
          </cell>
          <cell r="U412">
            <v>2</v>
          </cell>
          <cell r="V412">
            <v>2</v>
          </cell>
          <cell r="W412">
            <v>3</v>
          </cell>
          <cell r="X412">
            <v>0</v>
          </cell>
          <cell r="Y412">
            <v>5</v>
          </cell>
          <cell r="Z412">
            <v>3</v>
          </cell>
          <cell r="AA412">
            <v>8</v>
          </cell>
          <cell r="AB412">
            <v>3</v>
          </cell>
          <cell r="AC412">
            <v>0</v>
          </cell>
          <cell r="AD412">
            <v>3</v>
          </cell>
          <cell r="AE412">
            <v>0</v>
          </cell>
          <cell r="AF412">
            <v>5</v>
          </cell>
          <cell r="AG412">
            <v>1</v>
          </cell>
          <cell r="AH412">
            <v>2</v>
          </cell>
          <cell r="AI412">
            <v>6</v>
          </cell>
          <cell r="AJ412">
            <v>3</v>
          </cell>
          <cell r="AK412">
            <v>0</v>
          </cell>
          <cell r="AL412">
            <v>0</v>
          </cell>
          <cell r="AM412">
            <v>5</v>
          </cell>
          <cell r="AN412">
            <v>0</v>
          </cell>
          <cell r="AO412">
            <v>0</v>
          </cell>
          <cell r="AP412">
            <v>3</v>
          </cell>
          <cell r="AQ412">
            <v>0</v>
          </cell>
          <cell r="AR412">
            <v>3</v>
          </cell>
          <cell r="AS412">
            <v>3</v>
          </cell>
          <cell r="AT412">
            <v>0</v>
          </cell>
          <cell r="AU412">
            <v>3</v>
          </cell>
          <cell r="AY412">
            <v>0</v>
          </cell>
          <cell r="AZ412" t="str">
            <v/>
          </cell>
        </row>
        <row r="413">
          <cell r="A413">
            <v>466117</v>
          </cell>
          <cell r="B413" t="str">
            <v>N Ahamada</v>
          </cell>
          <cell r="C413" t="str">
            <v>CRY</v>
          </cell>
          <cell r="D413" t="str">
            <v>MF</v>
          </cell>
          <cell r="E413">
            <v>3</v>
          </cell>
          <cell r="F413">
            <v>2.9</v>
          </cell>
          <cell r="G413">
            <v>1</v>
          </cell>
          <cell r="H413">
            <v>8</v>
          </cell>
          <cell r="AD413">
            <v>1</v>
          </cell>
          <cell r="AE413">
            <v>1</v>
          </cell>
          <cell r="AF413">
            <v>1</v>
          </cell>
          <cell r="AG413">
            <v>0</v>
          </cell>
          <cell r="AH413">
            <v>0</v>
          </cell>
          <cell r="AI413">
            <v>2</v>
          </cell>
          <cell r="AJ413">
            <v>1</v>
          </cell>
          <cell r="AK413">
            <v>1</v>
          </cell>
          <cell r="AL413">
            <v>0</v>
          </cell>
          <cell r="AM413">
            <v>0</v>
          </cell>
          <cell r="AN413">
            <v>0</v>
          </cell>
          <cell r="AO413">
            <v>0</v>
          </cell>
          <cell r="AP413">
            <v>0</v>
          </cell>
          <cell r="AQ413">
            <v>0</v>
          </cell>
          <cell r="AR413">
            <v>0</v>
          </cell>
          <cell r="AS413">
            <v>0</v>
          </cell>
          <cell r="AT413">
            <v>0</v>
          </cell>
          <cell r="AU413">
            <v>1</v>
          </cell>
          <cell r="AY413">
            <v>0</v>
          </cell>
          <cell r="AZ413" t="str">
            <v/>
          </cell>
        </row>
        <row r="414">
          <cell r="A414">
            <v>488404</v>
          </cell>
          <cell r="B414" t="str">
            <v>F Pellistri</v>
          </cell>
          <cell r="C414" t="str">
            <v>MUN</v>
          </cell>
          <cell r="D414" t="str">
            <v>MF</v>
          </cell>
          <cell r="E414">
            <v>3</v>
          </cell>
          <cell r="F414">
            <v>2.9</v>
          </cell>
          <cell r="G414">
            <v>1</v>
          </cell>
          <cell r="H414">
            <v>5</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1</v>
          </cell>
          <cell r="AD414">
            <v>0</v>
          </cell>
          <cell r="AE414">
            <v>1</v>
          </cell>
          <cell r="AF414">
            <v>0</v>
          </cell>
          <cell r="AG414">
            <v>0</v>
          </cell>
          <cell r="AH414">
            <v>0</v>
          </cell>
          <cell r="AI414">
            <v>0</v>
          </cell>
          <cell r="AJ414">
            <v>1</v>
          </cell>
          <cell r="AK414">
            <v>0</v>
          </cell>
          <cell r="AL414">
            <v>0</v>
          </cell>
          <cell r="AM414">
            <v>1</v>
          </cell>
          <cell r="AN414">
            <v>0</v>
          </cell>
          <cell r="AO414">
            <v>0</v>
          </cell>
          <cell r="AP414">
            <v>0</v>
          </cell>
          <cell r="AQ414">
            <v>0</v>
          </cell>
          <cell r="AR414">
            <v>0</v>
          </cell>
          <cell r="AS414">
            <v>0</v>
          </cell>
          <cell r="AT414">
            <v>0</v>
          </cell>
          <cell r="AU414">
            <v>1</v>
          </cell>
          <cell r="AY414">
            <v>0</v>
          </cell>
          <cell r="AZ414" t="str">
            <v/>
          </cell>
        </row>
        <row r="415">
          <cell r="A415">
            <v>50471</v>
          </cell>
          <cell r="B415" t="str">
            <v>J McArthur</v>
          </cell>
          <cell r="C415" t="str">
            <v>CRY</v>
          </cell>
          <cell r="D415" t="str">
            <v>MF</v>
          </cell>
          <cell r="E415">
            <v>3</v>
          </cell>
          <cell r="F415">
            <v>2.8</v>
          </cell>
          <cell r="G415">
            <v>1</v>
          </cell>
          <cell r="H415">
            <v>4</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1</v>
          </cell>
          <cell r="AI415">
            <v>0</v>
          </cell>
          <cell r="AJ415">
            <v>0</v>
          </cell>
          <cell r="AK415">
            <v>0</v>
          </cell>
          <cell r="AL415">
            <v>0</v>
          </cell>
          <cell r="AM415">
            <v>0</v>
          </cell>
          <cell r="AN415">
            <v>1</v>
          </cell>
          <cell r="AO415">
            <v>0</v>
          </cell>
          <cell r="AP415">
            <v>0</v>
          </cell>
          <cell r="AQ415">
            <v>0</v>
          </cell>
          <cell r="AR415">
            <v>1</v>
          </cell>
          <cell r="AS415">
            <v>0</v>
          </cell>
          <cell r="AT415">
            <v>0</v>
          </cell>
          <cell r="AU415">
            <v>1</v>
          </cell>
          <cell r="AY415">
            <v>0</v>
          </cell>
          <cell r="AZ415" t="str">
            <v/>
          </cell>
        </row>
        <row r="416">
          <cell r="A416">
            <v>51938</v>
          </cell>
          <cell r="B416" t="str">
            <v>M Albrighton*</v>
          </cell>
          <cell r="C416" t="str">
            <v>LEI</v>
          </cell>
          <cell r="D416" t="str">
            <v>MF</v>
          </cell>
          <cell r="E416">
            <v>3</v>
          </cell>
          <cell r="F416">
            <v>2.8</v>
          </cell>
          <cell r="G416">
            <v>0</v>
          </cell>
          <cell r="H416">
            <v>16</v>
          </cell>
          <cell r="I416">
            <v>0</v>
          </cell>
          <cell r="J416">
            <v>0</v>
          </cell>
          <cell r="K416">
            <v>0</v>
          </cell>
          <cell r="L416">
            <v>0</v>
          </cell>
          <cell r="M416">
            <v>0</v>
          </cell>
          <cell r="N416">
            <v>0</v>
          </cell>
          <cell r="O416">
            <v>0</v>
          </cell>
          <cell r="P416">
            <v>0</v>
          </cell>
          <cell r="Q416">
            <v>0</v>
          </cell>
          <cell r="R416">
            <v>1</v>
          </cell>
          <cell r="S416">
            <v>0</v>
          </cell>
          <cell r="T416">
            <v>0</v>
          </cell>
          <cell r="U416">
            <v>1</v>
          </cell>
          <cell r="V416">
            <v>1</v>
          </cell>
          <cell r="W416">
            <v>0</v>
          </cell>
          <cell r="X416">
            <v>0</v>
          </cell>
          <cell r="Y416">
            <v>0</v>
          </cell>
          <cell r="Z416">
            <v>5</v>
          </cell>
          <cell r="AA416">
            <v>2</v>
          </cell>
          <cell r="AB416">
            <v>6</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Y416">
            <v>0</v>
          </cell>
          <cell r="AZ416" t="str">
            <v/>
          </cell>
        </row>
        <row r="417">
          <cell r="A417">
            <v>78056</v>
          </cell>
          <cell r="B417" t="str">
            <v>O Romeu*</v>
          </cell>
          <cell r="C417" t="str">
            <v>SOU</v>
          </cell>
          <cell r="D417" t="str">
            <v>MF</v>
          </cell>
          <cell r="E417">
            <v>3</v>
          </cell>
          <cell r="F417">
            <v>2.8</v>
          </cell>
          <cell r="G417">
            <v>0</v>
          </cell>
          <cell r="H417">
            <v>2</v>
          </cell>
          <cell r="I417">
            <v>2</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Y417">
            <v>0</v>
          </cell>
          <cell r="AZ417" t="str">
            <v/>
          </cell>
        </row>
        <row r="418">
          <cell r="A418">
            <v>81880</v>
          </cell>
          <cell r="B418" t="str">
            <v>A Oxlade-Chamberlain</v>
          </cell>
          <cell r="C418" t="str">
            <v>LIV</v>
          </cell>
          <cell r="D418" t="str">
            <v>MF</v>
          </cell>
          <cell r="E418">
            <v>3</v>
          </cell>
          <cell r="F418">
            <v>2.8</v>
          </cell>
          <cell r="G418">
            <v>0</v>
          </cell>
          <cell r="H418">
            <v>21</v>
          </cell>
          <cell r="I418">
            <v>0</v>
          </cell>
          <cell r="J418">
            <v>0</v>
          </cell>
          <cell r="K418">
            <v>0</v>
          </cell>
          <cell r="L418">
            <v>0</v>
          </cell>
          <cell r="M418">
            <v>0</v>
          </cell>
          <cell r="N418">
            <v>0</v>
          </cell>
          <cell r="O418">
            <v>0</v>
          </cell>
          <cell r="P418">
            <v>0</v>
          </cell>
          <cell r="Q418">
            <v>0</v>
          </cell>
          <cell r="R418">
            <v>0</v>
          </cell>
          <cell r="S418">
            <v>0</v>
          </cell>
          <cell r="T418">
            <v>1</v>
          </cell>
          <cell r="U418">
            <v>0</v>
          </cell>
          <cell r="V418">
            <v>0</v>
          </cell>
          <cell r="W418">
            <v>2</v>
          </cell>
          <cell r="X418">
            <v>0</v>
          </cell>
          <cell r="Y418">
            <v>4</v>
          </cell>
          <cell r="Z418">
            <v>9</v>
          </cell>
          <cell r="AA418">
            <v>3</v>
          </cell>
          <cell r="AB418">
            <v>0</v>
          </cell>
          <cell r="AC418">
            <v>0</v>
          </cell>
          <cell r="AD418">
            <v>1</v>
          </cell>
          <cell r="AE418">
            <v>0</v>
          </cell>
          <cell r="AF418">
            <v>0</v>
          </cell>
          <cell r="AG418">
            <v>0</v>
          </cell>
          <cell r="AH418">
            <v>0</v>
          </cell>
          <cell r="AI418">
            <v>0</v>
          </cell>
          <cell r="AJ418">
            <v>0</v>
          </cell>
          <cell r="AK418">
            <v>0</v>
          </cell>
          <cell r="AL418">
            <v>1</v>
          </cell>
          <cell r="AM418">
            <v>0</v>
          </cell>
          <cell r="AN418">
            <v>0</v>
          </cell>
          <cell r="AO418">
            <v>0</v>
          </cell>
          <cell r="AP418">
            <v>0</v>
          </cell>
          <cell r="AQ418">
            <v>0</v>
          </cell>
          <cell r="AR418">
            <v>0</v>
          </cell>
          <cell r="AS418">
            <v>0</v>
          </cell>
          <cell r="AT418">
            <v>0</v>
          </cell>
          <cell r="AU418">
            <v>0</v>
          </cell>
          <cell r="AY418">
            <v>0</v>
          </cell>
          <cell r="AZ418" t="str">
            <v/>
          </cell>
        </row>
        <row r="419">
          <cell r="A419">
            <v>83314</v>
          </cell>
          <cell r="B419" t="str">
            <v>J Hendrick*</v>
          </cell>
          <cell r="C419" t="str">
            <v>NEW</v>
          </cell>
          <cell r="D419" t="str">
            <v>MF</v>
          </cell>
          <cell r="E419">
            <v>3</v>
          </cell>
          <cell r="F419">
            <v>2.8</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Y419">
            <v>0</v>
          </cell>
          <cell r="AZ419" t="str">
            <v/>
          </cell>
        </row>
        <row r="420">
          <cell r="A420">
            <v>86934</v>
          </cell>
          <cell r="B420" t="str">
            <v>M Lanzini</v>
          </cell>
          <cell r="C420" t="str">
            <v>WHU</v>
          </cell>
          <cell r="D420" t="str">
            <v>MF</v>
          </cell>
          <cell r="E420">
            <v>3</v>
          </cell>
          <cell r="F420">
            <v>2.8</v>
          </cell>
          <cell r="G420">
            <v>1</v>
          </cell>
          <cell r="H420">
            <v>19</v>
          </cell>
          <cell r="I420">
            <v>0</v>
          </cell>
          <cell r="J420">
            <v>2</v>
          </cell>
          <cell r="K420">
            <v>1</v>
          </cell>
          <cell r="L420">
            <v>1</v>
          </cell>
          <cell r="M420">
            <v>0</v>
          </cell>
          <cell r="N420">
            <v>0</v>
          </cell>
          <cell r="O420">
            <v>0</v>
          </cell>
          <cell r="P420">
            <v>0</v>
          </cell>
          <cell r="Q420">
            <v>0</v>
          </cell>
          <cell r="R420">
            <v>0</v>
          </cell>
          <cell r="S420">
            <v>0</v>
          </cell>
          <cell r="T420">
            <v>1</v>
          </cell>
          <cell r="U420">
            <v>0</v>
          </cell>
          <cell r="V420">
            <v>0</v>
          </cell>
          <cell r="W420">
            <v>1</v>
          </cell>
          <cell r="X420">
            <v>0</v>
          </cell>
          <cell r="Y420">
            <v>0</v>
          </cell>
          <cell r="Z420">
            <v>0</v>
          </cell>
          <cell r="AA420">
            <v>0</v>
          </cell>
          <cell r="AB420">
            <v>0</v>
          </cell>
          <cell r="AC420">
            <v>0</v>
          </cell>
          <cell r="AD420">
            <v>1</v>
          </cell>
          <cell r="AE420">
            <v>0</v>
          </cell>
          <cell r="AF420">
            <v>0</v>
          </cell>
          <cell r="AG420">
            <v>1</v>
          </cell>
          <cell r="AH420">
            <v>1</v>
          </cell>
          <cell r="AI420">
            <v>0</v>
          </cell>
          <cell r="AJ420">
            <v>0</v>
          </cell>
          <cell r="AK420">
            <v>0</v>
          </cell>
          <cell r="AL420">
            <v>0</v>
          </cell>
          <cell r="AM420">
            <v>0</v>
          </cell>
          <cell r="AN420">
            <v>0</v>
          </cell>
          <cell r="AO420">
            <v>0</v>
          </cell>
          <cell r="AP420">
            <v>0</v>
          </cell>
          <cell r="AQ420">
            <v>0</v>
          </cell>
          <cell r="AR420">
            <v>0</v>
          </cell>
          <cell r="AS420">
            <v>3</v>
          </cell>
          <cell r="AT420">
            <v>6</v>
          </cell>
          <cell r="AU420">
            <v>1</v>
          </cell>
          <cell r="AY420">
            <v>0</v>
          </cell>
          <cell r="AZ420" t="str">
            <v/>
          </cell>
        </row>
        <row r="421">
          <cell r="A421">
            <v>89085</v>
          </cell>
          <cell r="B421" t="str">
            <v>N Chalobah*</v>
          </cell>
          <cell r="C421" t="str">
            <v>FUL</v>
          </cell>
          <cell r="D421" t="str">
            <v>MF</v>
          </cell>
          <cell r="E421">
            <v>3</v>
          </cell>
          <cell r="F421">
            <v>2.8</v>
          </cell>
          <cell r="G421">
            <v>0</v>
          </cell>
          <cell r="H421">
            <v>3</v>
          </cell>
          <cell r="I421">
            <v>0</v>
          </cell>
          <cell r="J421">
            <v>0</v>
          </cell>
          <cell r="K421">
            <v>0</v>
          </cell>
          <cell r="L421">
            <v>1</v>
          </cell>
          <cell r="M421">
            <v>1</v>
          </cell>
          <cell r="N421">
            <v>0</v>
          </cell>
          <cell r="O421">
            <v>0</v>
          </cell>
          <cell r="P421">
            <v>0</v>
          </cell>
          <cell r="Q421">
            <v>-1</v>
          </cell>
          <cell r="R421">
            <v>0</v>
          </cell>
          <cell r="S421">
            <v>0</v>
          </cell>
          <cell r="T421">
            <v>0</v>
          </cell>
          <cell r="U421">
            <v>0</v>
          </cell>
          <cell r="V421">
            <v>0</v>
          </cell>
          <cell r="W421">
            <v>0</v>
          </cell>
          <cell r="X421">
            <v>0</v>
          </cell>
          <cell r="Y421">
            <v>0</v>
          </cell>
          <cell r="Z421">
            <v>1</v>
          </cell>
          <cell r="AA421">
            <v>1</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Y421">
            <v>0</v>
          </cell>
          <cell r="AZ421" t="str">
            <v/>
          </cell>
        </row>
        <row r="422">
          <cell r="A422">
            <v>92259</v>
          </cell>
          <cell r="B422" t="str">
            <v>N Kebano</v>
          </cell>
          <cell r="C422" t="str">
            <v>FUL</v>
          </cell>
          <cell r="D422" t="str">
            <v>MF</v>
          </cell>
          <cell r="E422">
            <v>3</v>
          </cell>
          <cell r="F422">
            <v>2.8</v>
          </cell>
          <cell r="G422">
            <v>0</v>
          </cell>
          <cell r="H422">
            <v>41</v>
          </cell>
          <cell r="I422">
            <v>2</v>
          </cell>
          <cell r="J422">
            <v>3</v>
          </cell>
          <cell r="K422">
            <v>0</v>
          </cell>
          <cell r="L422">
            <v>3</v>
          </cell>
          <cell r="M422">
            <v>5</v>
          </cell>
          <cell r="N422">
            <v>0</v>
          </cell>
          <cell r="O422">
            <v>1</v>
          </cell>
          <cell r="P422">
            <v>0</v>
          </cell>
          <cell r="Q422">
            <v>4</v>
          </cell>
          <cell r="R422">
            <v>0</v>
          </cell>
          <cell r="S422">
            <v>8</v>
          </cell>
          <cell r="T422">
            <v>5</v>
          </cell>
          <cell r="U422">
            <v>3</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1</v>
          </cell>
          <cell r="AP422">
            <v>1</v>
          </cell>
          <cell r="AQ422">
            <v>1</v>
          </cell>
          <cell r="AR422">
            <v>4</v>
          </cell>
          <cell r="AS422">
            <v>0</v>
          </cell>
          <cell r="AT422">
            <v>0</v>
          </cell>
          <cell r="AU422">
            <v>0</v>
          </cell>
          <cell r="AY422">
            <v>0</v>
          </cell>
          <cell r="AZ422" t="str">
            <v/>
          </cell>
        </row>
        <row r="423">
          <cell r="A423">
            <v>108413</v>
          </cell>
          <cell r="B423" t="str">
            <v>W Hughes</v>
          </cell>
          <cell r="C423" t="str">
            <v>CRY</v>
          </cell>
          <cell r="D423" t="str">
            <v>MF</v>
          </cell>
          <cell r="E423">
            <v>3</v>
          </cell>
          <cell r="F423">
            <v>2.8</v>
          </cell>
          <cell r="G423">
            <v>7</v>
          </cell>
          <cell r="H423">
            <v>48</v>
          </cell>
          <cell r="I423">
            <v>1</v>
          </cell>
          <cell r="J423">
            <v>0</v>
          </cell>
          <cell r="K423">
            <v>2</v>
          </cell>
          <cell r="L423">
            <v>1</v>
          </cell>
          <cell r="M423">
            <v>0</v>
          </cell>
          <cell r="N423">
            <v>0</v>
          </cell>
          <cell r="O423">
            <v>0</v>
          </cell>
          <cell r="P423">
            <v>0</v>
          </cell>
          <cell r="Q423">
            <v>1</v>
          </cell>
          <cell r="R423">
            <v>0</v>
          </cell>
          <cell r="S423">
            <v>1</v>
          </cell>
          <cell r="T423">
            <v>0</v>
          </cell>
          <cell r="U423">
            <v>1</v>
          </cell>
          <cell r="V423">
            <v>0</v>
          </cell>
          <cell r="W423">
            <v>1</v>
          </cell>
          <cell r="X423">
            <v>0</v>
          </cell>
          <cell r="Y423">
            <v>2</v>
          </cell>
          <cell r="Z423">
            <v>3</v>
          </cell>
          <cell r="AA423">
            <v>0</v>
          </cell>
          <cell r="AB423">
            <v>3</v>
          </cell>
          <cell r="AC423">
            <v>0</v>
          </cell>
          <cell r="AD423">
            <v>2</v>
          </cell>
          <cell r="AE423">
            <v>2</v>
          </cell>
          <cell r="AF423">
            <v>0</v>
          </cell>
          <cell r="AG423">
            <v>0</v>
          </cell>
          <cell r="AH423">
            <v>1</v>
          </cell>
          <cell r="AI423">
            <v>0</v>
          </cell>
          <cell r="AJ423">
            <v>0</v>
          </cell>
          <cell r="AK423">
            <v>2</v>
          </cell>
          <cell r="AL423">
            <v>1</v>
          </cell>
          <cell r="AM423">
            <v>0</v>
          </cell>
          <cell r="AN423">
            <v>6</v>
          </cell>
          <cell r="AO423">
            <v>1</v>
          </cell>
          <cell r="AP423">
            <v>3</v>
          </cell>
          <cell r="AQ423">
            <v>1</v>
          </cell>
          <cell r="AR423">
            <v>3</v>
          </cell>
          <cell r="AS423">
            <v>3</v>
          </cell>
          <cell r="AT423">
            <v>0</v>
          </cell>
          <cell r="AU423">
            <v>7</v>
          </cell>
          <cell r="AY423">
            <v>0</v>
          </cell>
          <cell r="AZ423" t="str">
            <v/>
          </cell>
        </row>
        <row r="424">
          <cell r="A424">
            <v>119765</v>
          </cell>
          <cell r="B424" t="str">
            <v>Allan*</v>
          </cell>
          <cell r="C424" t="str">
            <v>EVE</v>
          </cell>
          <cell r="D424" t="str">
            <v>MF</v>
          </cell>
          <cell r="E424">
            <v>3</v>
          </cell>
          <cell r="F424">
            <v>2.8</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Y424">
            <v>0</v>
          </cell>
          <cell r="AZ424" t="str">
            <v/>
          </cell>
        </row>
        <row r="425">
          <cell r="A425">
            <v>120250</v>
          </cell>
          <cell r="B425" t="str">
            <v>A Gomes*</v>
          </cell>
          <cell r="C425" t="str">
            <v>EVE</v>
          </cell>
          <cell r="D425" t="str">
            <v>MF</v>
          </cell>
          <cell r="E425">
            <v>3</v>
          </cell>
          <cell r="F425">
            <v>2.8</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Y425">
            <v>0</v>
          </cell>
          <cell r="AZ425" t="str">
            <v/>
          </cell>
        </row>
        <row r="426">
          <cell r="A426">
            <v>154296</v>
          </cell>
          <cell r="B426" t="str">
            <v>J Palhinha</v>
          </cell>
          <cell r="C426" t="str">
            <v>FUL</v>
          </cell>
          <cell r="D426" t="str">
            <v>MF</v>
          </cell>
          <cell r="E426">
            <v>3</v>
          </cell>
          <cell r="F426">
            <v>2.8</v>
          </cell>
          <cell r="G426">
            <v>2</v>
          </cell>
          <cell r="H426">
            <v>155</v>
          </cell>
          <cell r="I426">
            <v>4</v>
          </cell>
          <cell r="J426">
            <v>2</v>
          </cell>
          <cell r="K426">
            <v>8</v>
          </cell>
          <cell r="L426">
            <v>3</v>
          </cell>
          <cell r="M426">
            <v>9</v>
          </cell>
          <cell r="N426">
            <v>0</v>
          </cell>
          <cell r="O426">
            <v>7</v>
          </cell>
          <cell r="P426">
            <v>0</v>
          </cell>
          <cell r="Q426">
            <v>0</v>
          </cell>
          <cell r="R426">
            <v>0</v>
          </cell>
          <cell r="S426">
            <v>7</v>
          </cell>
          <cell r="T426">
            <v>5</v>
          </cell>
          <cell r="U426">
            <v>8</v>
          </cell>
          <cell r="V426">
            <v>3</v>
          </cell>
          <cell r="W426">
            <v>0</v>
          </cell>
          <cell r="X426">
            <v>6</v>
          </cell>
          <cell r="Y426">
            <v>14</v>
          </cell>
          <cell r="Z426">
            <v>4</v>
          </cell>
          <cell r="AA426">
            <v>4</v>
          </cell>
          <cell r="AB426">
            <v>5</v>
          </cell>
          <cell r="AC426">
            <v>7</v>
          </cell>
          <cell r="AD426">
            <v>3</v>
          </cell>
          <cell r="AE426">
            <v>6</v>
          </cell>
          <cell r="AF426">
            <v>1</v>
          </cell>
          <cell r="AG426">
            <v>2</v>
          </cell>
          <cell r="AH426">
            <v>9</v>
          </cell>
          <cell r="AI426">
            <v>0</v>
          </cell>
          <cell r="AJ426">
            <v>0</v>
          </cell>
          <cell r="AK426">
            <v>4</v>
          </cell>
          <cell r="AL426">
            <v>2</v>
          </cell>
          <cell r="AM426">
            <v>3</v>
          </cell>
          <cell r="AN426">
            <v>3</v>
          </cell>
          <cell r="AO426">
            <v>1</v>
          </cell>
          <cell r="AP426">
            <v>3</v>
          </cell>
          <cell r="AQ426">
            <v>8</v>
          </cell>
          <cell r="AR426">
            <v>10</v>
          </cell>
          <cell r="AS426">
            <v>2</v>
          </cell>
          <cell r="AT426">
            <v>0</v>
          </cell>
          <cell r="AU426">
            <v>2</v>
          </cell>
          <cell r="AY426">
            <v>0</v>
          </cell>
          <cell r="AZ426" t="str">
            <v/>
          </cell>
        </row>
        <row r="427">
          <cell r="A427">
            <v>155408</v>
          </cell>
          <cell r="B427" t="str">
            <v>L Cook</v>
          </cell>
          <cell r="C427" t="str">
            <v>BOU</v>
          </cell>
          <cell r="D427" t="str">
            <v>MF</v>
          </cell>
          <cell r="E427">
            <v>3</v>
          </cell>
          <cell r="F427">
            <v>2.8</v>
          </cell>
          <cell r="G427">
            <v>0</v>
          </cell>
          <cell r="H427">
            <v>64</v>
          </cell>
          <cell r="I427">
            <v>1</v>
          </cell>
          <cell r="J427">
            <v>2</v>
          </cell>
          <cell r="K427">
            <v>3</v>
          </cell>
          <cell r="L427">
            <v>3</v>
          </cell>
          <cell r="M427">
            <v>9</v>
          </cell>
          <cell r="N427">
            <v>0</v>
          </cell>
          <cell r="O427">
            <v>4</v>
          </cell>
          <cell r="P427">
            <v>0</v>
          </cell>
          <cell r="Q427">
            <v>2</v>
          </cell>
          <cell r="R427">
            <v>2</v>
          </cell>
          <cell r="S427">
            <v>2</v>
          </cell>
          <cell r="T427">
            <v>2</v>
          </cell>
          <cell r="U427">
            <v>4</v>
          </cell>
          <cell r="V427">
            <v>4</v>
          </cell>
          <cell r="W427">
            <v>4</v>
          </cell>
          <cell r="X427">
            <v>0</v>
          </cell>
          <cell r="Y427">
            <v>7</v>
          </cell>
          <cell r="Z427">
            <v>4</v>
          </cell>
          <cell r="AA427">
            <v>3</v>
          </cell>
          <cell r="AB427">
            <v>0</v>
          </cell>
          <cell r="AC427">
            <v>0</v>
          </cell>
          <cell r="AD427">
            <v>0</v>
          </cell>
          <cell r="AE427">
            <v>0</v>
          </cell>
          <cell r="AF427">
            <v>0</v>
          </cell>
          <cell r="AG427">
            <v>0</v>
          </cell>
          <cell r="AH427">
            <v>1</v>
          </cell>
          <cell r="AI427">
            <v>1</v>
          </cell>
          <cell r="AJ427">
            <v>0</v>
          </cell>
          <cell r="AK427">
            <v>0</v>
          </cell>
          <cell r="AL427">
            <v>0</v>
          </cell>
          <cell r="AM427">
            <v>1</v>
          </cell>
          <cell r="AN427">
            <v>0</v>
          </cell>
          <cell r="AO427">
            <v>0</v>
          </cell>
          <cell r="AP427">
            <v>1</v>
          </cell>
          <cell r="AQ427">
            <v>2</v>
          </cell>
          <cell r="AR427">
            <v>1</v>
          </cell>
          <cell r="AS427">
            <v>1</v>
          </cell>
          <cell r="AT427">
            <v>0</v>
          </cell>
          <cell r="AU427">
            <v>0</v>
          </cell>
          <cell r="AY427">
            <v>0</v>
          </cell>
          <cell r="AZ427" t="str">
            <v/>
          </cell>
        </row>
        <row r="428">
          <cell r="A428">
            <v>157668</v>
          </cell>
          <cell r="B428" t="str">
            <v>H Winks*</v>
          </cell>
          <cell r="C428" t="str">
            <v>TOT</v>
          </cell>
          <cell r="D428" t="str">
            <v>MF</v>
          </cell>
          <cell r="E428">
            <v>3</v>
          </cell>
          <cell r="F428">
            <v>2.8</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Y428">
            <v>0</v>
          </cell>
          <cell r="AZ428" t="str">
            <v/>
          </cell>
        </row>
        <row r="429">
          <cell r="A429">
            <v>180135</v>
          </cell>
          <cell r="B429" t="str">
            <v>S Longstaff</v>
          </cell>
          <cell r="C429" t="str">
            <v>NEW</v>
          </cell>
          <cell r="D429" t="str">
            <v>MF</v>
          </cell>
          <cell r="E429">
            <v>3</v>
          </cell>
          <cell r="F429">
            <v>2.8</v>
          </cell>
          <cell r="G429">
            <v>0</v>
          </cell>
          <cell r="H429">
            <v>96</v>
          </cell>
          <cell r="I429">
            <v>1</v>
          </cell>
          <cell r="J429">
            <v>1</v>
          </cell>
          <cell r="K429">
            <v>0</v>
          </cell>
          <cell r="L429">
            <v>1</v>
          </cell>
          <cell r="M429">
            <v>8</v>
          </cell>
          <cell r="N429">
            <v>0</v>
          </cell>
          <cell r="O429">
            <v>1</v>
          </cell>
          <cell r="P429">
            <v>0</v>
          </cell>
          <cell r="Q429">
            <v>8</v>
          </cell>
          <cell r="R429">
            <v>2</v>
          </cell>
          <cell r="S429">
            <v>0</v>
          </cell>
          <cell r="T429">
            <v>6</v>
          </cell>
          <cell r="U429">
            <v>8</v>
          </cell>
          <cell r="V429">
            <v>0</v>
          </cell>
          <cell r="W429">
            <v>3</v>
          </cell>
          <cell r="X429">
            <v>0</v>
          </cell>
          <cell r="Y429">
            <v>4</v>
          </cell>
          <cell r="Z429">
            <v>5</v>
          </cell>
          <cell r="AA429">
            <v>0</v>
          </cell>
          <cell r="AB429">
            <v>6</v>
          </cell>
          <cell r="AC429">
            <v>0</v>
          </cell>
          <cell r="AD429">
            <v>5</v>
          </cell>
          <cell r="AE429">
            <v>7</v>
          </cell>
          <cell r="AF429">
            <v>4</v>
          </cell>
          <cell r="AG429">
            <v>0</v>
          </cell>
          <cell r="AH429">
            <v>2</v>
          </cell>
          <cell r="AI429">
            <v>0</v>
          </cell>
          <cell r="AJ429">
            <v>4</v>
          </cell>
          <cell r="AK429">
            <v>0</v>
          </cell>
          <cell r="AL429">
            <v>0</v>
          </cell>
          <cell r="AM429">
            <v>8</v>
          </cell>
          <cell r="AN429">
            <v>2</v>
          </cell>
          <cell r="AO429">
            <v>0</v>
          </cell>
          <cell r="AP429">
            <v>8</v>
          </cell>
          <cell r="AQ429">
            <v>0</v>
          </cell>
          <cell r="AR429">
            <v>0</v>
          </cell>
          <cell r="AS429">
            <v>0</v>
          </cell>
          <cell r="AT429">
            <v>2</v>
          </cell>
          <cell r="AU429">
            <v>0</v>
          </cell>
          <cell r="AY429">
            <v>0</v>
          </cell>
          <cell r="AZ429" t="str">
            <v/>
          </cell>
        </row>
        <row r="430">
          <cell r="A430">
            <v>203325</v>
          </cell>
          <cell r="B430" t="str">
            <v>A Zambo Anguissa*</v>
          </cell>
          <cell r="C430" t="str">
            <v>FUL</v>
          </cell>
          <cell r="D430" t="str">
            <v>MF</v>
          </cell>
          <cell r="E430">
            <v>3</v>
          </cell>
          <cell r="F430">
            <v>2.8</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Y430">
            <v>0</v>
          </cell>
          <cell r="AZ430" t="str">
            <v/>
          </cell>
        </row>
        <row r="431">
          <cell r="A431">
            <v>203341</v>
          </cell>
          <cell r="B431" t="str">
            <v>W Ndidi</v>
          </cell>
          <cell r="C431" t="str">
            <v>LEI</v>
          </cell>
          <cell r="D431" t="str">
            <v>MF</v>
          </cell>
          <cell r="E431">
            <v>3</v>
          </cell>
          <cell r="F431">
            <v>2.8</v>
          </cell>
          <cell r="G431">
            <v>0</v>
          </cell>
          <cell r="H431">
            <v>69</v>
          </cell>
          <cell r="I431">
            <v>0</v>
          </cell>
          <cell r="J431">
            <v>5</v>
          </cell>
          <cell r="K431">
            <v>4</v>
          </cell>
          <cell r="L431">
            <v>1</v>
          </cell>
          <cell r="M431">
            <v>3</v>
          </cell>
          <cell r="N431">
            <v>3</v>
          </cell>
          <cell r="O431">
            <v>1</v>
          </cell>
          <cell r="P431">
            <v>0</v>
          </cell>
          <cell r="Q431">
            <v>0</v>
          </cell>
          <cell r="R431">
            <v>3</v>
          </cell>
          <cell r="S431">
            <v>0</v>
          </cell>
          <cell r="T431">
            <v>0</v>
          </cell>
          <cell r="U431">
            <v>0</v>
          </cell>
          <cell r="V431">
            <v>1</v>
          </cell>
          <cell r="W431">
            <v>0</v>
          </cell>
          <cell r="X431">
            <v>0</v>
          </cell>
          <cell r="Y431">
            <v>4</v>
          </cell>
          <cell r="Z431">
            <v>4</v>
          </cell>
          <cell r="AA431">
            <v>3</v>
          </cell>
          <cell r="AB431">
            <v>0</v>
          </cell>
          <cell r="AC431">
            <v>0</v>
          </cell>
          <cell r="AD431">
            <v>0</v>
          </cell>
          <cell r="AE431">
            <v>2</v>
          </cell>
          <cell r="AF431">
            <v>0</v>
          </cell>
          <cell r="AG431">
            <v>3</v>
          </cell>
          <cell r="AH431">
            <v>3</v>
          </cell>
          <cell r="AI431">
            <v>0</v>
          </cell>
          <cell r="AJ431">
            <v>3</v>
          </cell>
          <cell r="AK431">
            <v>0</v>
          </cell>
          <cell r="AL431">
            <v>2</v>
          </cell>
          <cell r="AM431">
            <v>6</v>
          </cell>
          <cell r="AN431">
            <v>2</v>
          </cell>
          <cell r="AO431">
            <v>2</v>
          </cell>
          <cell r="AP431">
            <v>0</v>
          </cell>
          <cell r="AQ431">
            <v>2</v>
          </cell>
          <cell r="AR431">
            <v>2</v>
          </cell>
          <cell r="AS431">
            <v>6</v>
          </cell>
          <cell r="AT431">
            <v>4</v>
          </cell>
          <cell r="AU431">
            <v>0</v>
          </cell>
          <cell r="AY431">
            <v>0</v>
          </cell>
          <cell r="AZ431" t="str">
            <v/>
          </cell>
        </row>
        <row r="432">
          <cell r="A432">
            <v>215413</v>
          </cell>
          <cell r="B432" t="str">
            <v>K Dewsbury-Hall</v>
          </cell>
          <cell r="C432" t="str">
            <v>LEI</v>
          </cell>
          <cell r="D432" t="str">
            <v>MF</v>
          </cell>
          <cell r="E432">
            <v>3</v>
          </cell>
          <cell r="F432">
            <v>2.8</v>
          </cell>
          <cell r="G432">
            <v>3</v>
          </cell>
          <cell r="H432">
            <v>101</v>
          </cell>
          <cell r="I432">
            <v>0</v>
          </cell>
          <cell r="J432">
            <v>9</v>
          </cell>
          <cell r="K432">
            <v>4</v>
          </cell>
          <cell r="L432">
            <v>1</v>
          </cell>
          <cell r="M432">
            <v>4</v>
          </cell>
          <cell r="N432">
            <v>1</v>
          </cell>
          <cell r="O432">
            <v>2</v>
          </cell>
          <cell r="P432">
            <v>0</v>
          </cell>
          <cell r="Q432">
            <v>0</v>
          </cell>
          <cell r="R432">
            <v>8</v>
          </cell>
          <cell r="S432">
            <v>3</v>
          </cell>
          <cell r="T432">
            <v>5</v>
          </cell>
          <cell r="U432">
            <v>8</v>
          </cell>
          <cell r="V432">
            <v>2</v>
          </cell>
          <cell r="W432">
            <v>2</v>
          </cell>
          <cell r="X432">
            <v>0</v>
          </cell>
          <cell r="Y432">
            <v>12</v>
          </cell>
          <cell r="Z432">
            <v>0</v>
          </cell>
          <cell r="AA432">
            <v>0</v>
          </cell>
          <cell r="AB432">
            <v>3</v>
          </cell>
          <cell r="AC432">
            <v>4</v>
          </cell>
          <cell r="AD432">
            <v>3</v>
          </cell>
          <cell r="AE432">
            <v>2</v>
          </cell>
          <cell r="AF432">
            <v>0</v>
          </cell>
          <cell r="AG432">
            <v>7</v>
          </cell>
          <cell r="AH432">
            <v>5</v>
          </cell>
          <cell r="AI432">
            <v>3</v>
          </cell>
          <cell r="AJ432">
            <v>3</v>
          </cell>
          <cell r="AK432">
            <v>0</v>
          </cell>
          <cell r="AL432">
            <v>2</v>
          </cell>
          <cell r="AM432">
            <v>1</v>
          </cell>
          <cell r="AN432">
            <v>2</v>
          </cell>
          <cell r="AO432">
            <v>1</v>
          </cell>
          <cell r="AP432">
            <v>0</v>
          </cell>
          <cell r="AQ432">
            <v>0</v>
          </cell>
          <cell r="AR432">
            <v>1</v>
          </cell>
          <cell r="AS432">
            <v>0</v>
          </cell>
          <cell r="AT432">
            <v>0</v>
          </cell>
          <cell r="AU432">
            <v>3</v>
          </cell>
          <cell r="AY432">
            <v>0</v>
          </cell>
          <cell r="AZ432" t="str">
            <v/>
          </cell>
        </row>
        <row r="433">
          <cell r="A433">
            <v>223175</v>
          </cell>
          <cell r="B433" t="str">
            <v>M Longstaff*</v>
          </cell>
          <cell r="C433" t="str">
            <v>NEW</v>
          </cell>
          <cell r="D433" t="str">
            <v>MF</v>
          </cell>
          <cell r="E433">
            <v>3</v>
          </cell>
          <cell r="F433">
            <v>2.8</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Y433">
            <v>0</v>
          </cell>
          <cell r="AZ433" t="str">
            <v/>
          </cell>
        </row>
        <row r="434">
          <cell r="A434">
            <v>230046</v>
          </cell>
          <cell r="B434" t="str">
            <v>D Luiz</v>
          </cell>
          <cell r="C434" t="str">
            <v>AVA</v>
          </cell>
          <cell r="D434" t="str">
            <v>MF</v>
          </cell>
          <cell r="E434">
            <v>3</v>
          </cell>
          <cell r="F434">
            <v>2.8</v>
          </cell>
          <cell r="G434">
            <v>8</v>
          </cell>
          <cell r="H434">
            <v>142</v>
          </cell>
          <cell r="I434">
            <v>0</v>
          </cell>
          <cell r="J434">
            <v>0</v>
          </cell>
          <cell r="K434">
            <v>1</v>
          </cell>
          <cell r="L434">
            <v>0</v>
          </cell>
          <cell r="M434">
            <v>10</v>
          </cell>
          <cell r="N434">
            <v>0</v>
          </cell>
          <cell r="O434">
            <v>2</v>
          </cell>
          <cell r="P434">
            <v>0</v>
          </cell>
          <cell r="Q434">
            <v>0</v>
          </cell>
          <cell r="R434">
            <v>3</v>
          </cell>
          <cell r="S434">
            <v>3</v>
          </cell>
          <cell r="T434">
            <v>2</v>
          </cell>
          <cell r="U434">
            <v>9</v>
          </cell>
          <cell r="V434">
            <v>0</v>
          </cell>
          <cell r="W434">
            <v>3</v>
          </cell>
          <cell r="X434">
            <v>7</v>
          </cell>
          <cell r="Y434">
            <v>6</v>
          </cell>
          <cell r="Z434">
            <v>10</v>
          </cell>
          <cell r="AA434">
            <v>6</v>
          </cell>
          <cell r="AB434">
            <v>4</v>
          </cell>
          <cell r="AC434">
            <v>0</v>
          </cell>
          <cell r="AD434">
            <v>2</v>
          </cell>
          <cell r="AE434">
            <v>0</v>
          </cell>
          <cell r="AF434">
            <v>8</v>
          </cell>
          <cell r="AG434">
            <v>3</v>
          </cell>
          <cell r="AH434">
            <v>1</v>
          </cell>
          <cell r="AI434">
            <v>0</v>
          </cell>
          <cell r="AJ434">
            <v>11</v>
          </cell>
          <cell r="AK434">
            <v>0</v>
          </cell>
          <cell r="AL434">
            <v>5</v>
          </cell>
          <cell r="AM434">
            <v>7</v>
          </cell>
          <cell r="AN434">
            <v>3</v>
          </cell>
          <cell r="AO434">
            <v>7</v>
          </cell>
          <cell r="AP434">
            <v>3</v>
          </cell>
          <cell r="AQ434">
            <v>5</v>
          </cell>
          <cell r="AR434">
            <v>7</v>
          </cell>
          <cell r="AS434">
            <v>6</v>
          </cell>
          <cell r="AT434">
            <v>0</v>
          </cell>
          <cell r="AU434">
            <v>8</v>
          </cell>
          <cell r="AY434">
            <v>0</v>
          </cell>
          <cell r="AZ434" t="str">
            <v/>
          </cell>
        </row>
        <row r="435">
          <cell r="A435">
            <v>431131</v>
          </cell>
          <cell r="B435" t="str">
            <v>M Djenepo</v>
          </cell>
          <cell r="C435" t="str">
            <v>SOU</v>
          </cell>
          <cell r="D435" t="str">
            <v>MF</v>
          </cell>
          <cell r="E435">
            <v>3</v>
          </cell>
          <cell r="F435">
            <v>2.8</v>
          </cell>
          <cell r="G435">
            <v>0</v>
          </cell>
          <cell r="H435">
            <v>38</v>
          </cell>
          <cell r="I435">
            <v>5</v>
          </cell>
          <cell r="J435">
            <v>2</v>
          </cell>
          <cell r="K435">
            <v>4</v>
          </cell>
          <cell r="L435">
            <v>4</v>
          </cell>
          <cell r="M435">
            <v>2</v>
          </cell>
          <cell r="N435">
            <v>0</v>
          </cell>
          <cell r="O435">
            <v>3</v>
          </cell>
          <cell r="P435">
            <v>0</v>
          </cell>
          <cell r="Q435">
            <v>0</v>
          </cell>
          <cell r="R435">
            <v>1</v>
          </cell>
          <cell r="S435">
            <v>0</v>
          </cell>
          <cell r="T435">
            <v>1</v>
          </cell>
          <cell r="U435">
            <v>1</v>
          </cell>
          <cell r="V435">
            <v>0</v>
          </cell>
          <cell r="W435">
            <v>0</v>
          </cell>
          <cell r="X435">
            <v>0</v>
          </cell>
          <cell r="Y435">
            <v>2</v>
          </cell>
          <cell r="Z435">
            <v>1</v>
          </cell>
          <cell r="AA435">
            <v>0</v>
          </cell>
          <cell r="AB435">
            <v>1</v>
          </cell>
          <cell r="AC435">
            <v>0</v>
          </cell>
          <cell r="AD435">
            <v>0</v>
          </cell>
          <cell r="AE435">
            <v>0</v>
          </cell>
          <cell r="AF435">
            <v>0</v>
          </cell>
          <cell r="AG435">
            <v>0</v>
          </cell>
          <cell r="AH435">
            <v>3</v>
          </cell>
          <cell r="AI435">
            <v>0</v>
          </cell>
          <cell r="AJ435">
            <v>0</v>
          </cell>
          <cell r="AK435">
            <v>0</v>
          </cell>
          <cell r="AL435">
            <v>0</v>
          </cell>
          <cell r="AM435">
            <v>4</v>
          </cell>
          <cell r="AN435">
            <v>1</v>
          </cell>
          <cell r="AO435">
            <v>0</v>
          </cell>
          <cell r="AP435">
            <v>0</v>
          </cell>
          <cell r="AQ435">
            <v>3</v>
          </cell>
          <cell r="AR435">
            <v>0</v>
          </cell>
          <cell r="AS435">
            <v>0</v>
          </cell>
          <cell r="AT435">
            <v>0</v>
          </cell>
          <cell r="AU435">
            <v>0</v>
          </cell>
          <cell r="AY435">
            <v>0</v>
          </cell>
          <cell r="AZ435" t="str">
            <v/>
          </cell>
        </row>
        <row r="436">
          <cell r="A436">
            <v>444884</v>
          </cell>
          <cell r="B436" t="str">
            <v>H Elliott</v>
          </cell>
          <cell r="C436" t="str">
            <v>LIV</v>
          </cell>
          <cell r="D436" t="str">
            <v>MF</v>
          </cell>
          <cell r="E436">
            <v>3</v>
          </cell>
          <cell r="F436">
            <v>2.8</v>
          </cell>
          <cell r="G436">
            <v>1</v>
          </cell>
          <cell r="H436">
            <v>81</v>
          </cell>
          <cell r="I436">
            <v>1</v>
          </cell>
          <cell r="J436">
            <v>0</v>
          </cell>
          <cell r="K436">
            <v>4</v>
          </cell>
          <cell r="L436">
            <v>9</v>
          </cell>
          <cell r="M436">
            <v>4</v>
          </cell>
          <cell r="N436">
            <v>0</v>
          </cell>
          <cell r="O436">
            <v>0</v>
          </cell>
          <cell r="P436">
            <v>0</v>
          </cell>
          <cell r="Q436">
            <v>1</v>
          </cell>
          <cell r="R436">
            <v>0</v>
          </cell>
          <cell r="S436">
            <v>1</v>
          </cell>
          <cell r="T436">
            <v>5</v>
          </cell>
          <cell r="U436">
            <v>2</v>
          </cell>
          <cell r="V436">
            <v>0</v>
          </cell>
          <cell r="W436">
            <v>7</v>
          </cell>
          <cell r="X436">
            <v>0</v>
          </cell>
          <cell r="Y436">
            <v>4</v>
          </cell>
          <cell r="Z436">
            <v>2</v>
          </cell>
          <cell r="AA436">
            <v>1</v>
          </cell>
          <cell r="AB436">
            <v>9</v>
          </cell>
          <cell r="AC436">
            <v>0</v>
          </cell>
          <cell r="AD436">
            <v>8</v>
          </cell>
          <cell r="AE436">
            <v>0</v>
          </cell>
          <cell r="AF436">
            <v>2</v>
          </cell>
          <cell r="AG436">
            <v>1</v>
          </cell>
          <cell r="AH436">
            <v>2</v>
          </cell>
          <cell r="AI436">
            <v>9</v>
          </cell>
          <cell r="AJ436">
            <v>0</v>
          </cell>
          <cell r="AK436">
            <v>0</v>
          </cell>
          <cell r="AL436">
            <v>2</v>
          </cell>
          <cell r="AM436">
            <v>0</v>
          </cell>
          <cell r="AN436">
            <v>0</v>
          </cell>
          <cell r="AO436">
            <v>0</v>
          </cell>
          <cell r="AP436">
            <v>0</v>
          </cell>
          <cell r="AQ436">
            <v>3</v>
          </cell>
          <cell r="AR436">
            <v>0</v>
          </cell>
          <cell r="AS436">
            <v>3</v>
          </cell>
          <cell r="AT436">
            <v>0</v>
          </cell>
          <cell r="AU436">
            <v>1</v>
          </cell>
          <cell r="AY436">
            <v>0</v>
          </cell>
          <cell r="AZ436" t="str">
            <v/>
          </cell>
        </row>
        <row r="437">
          <cell r="A437">
            <v>448089</v>
          </cell>
          <cell r="B437" t="str">
            <v>J Gomes</v>
          </cell>
          <cell r="C437" t="str">
            <v>WOL</v>
          </cell>
          <cell r="D437" t="str">
            <v>MF</v>
          </cell>
          <cell r="E437">
            <v>3</v>
          </cell>
          <cell r="F437">
            <v>2.8</v>
          </cell>
          <cell r="G437">
            <v>3</v>
          </cell>
          <cell r="H437">
            <v>30</v>
          </cell>
          <cell r="AD437">
            <v>0</v>
          </cell>
          <cell r="AE437">
            <v>6</v>
          </cell>
          <cell r="AF437">
            <v>2</v>
          </cell>
          <cell r="AG437">
            <v>0</v>
          </cell>
          <cell r="AH437">
            <v>1</v>
          </cell>
          <cell r="AI437">
            <v>0</v>
          </cell>
          <cell r="AJ437">
            <v>3</v>
          </cell>
          <cell r="AK437">
            <v>0</v>
          </cell>
          <cell r="AL437">
            <v>0</v>
          </cell>
          <cell r="AM437">
            <v>3</v>
          </cell>
          <cell r="AN437">
            <v>3</v>
          </cell>
          <cell r="AO437">
            <v>3</v>
          </cell>
          <cell r="AP437">
            <v>3</v>
          </cell>
          <cell r="AQ437">
            <v>0</v>
          </cell>
          <cell r="AR437">
            <v>0</v>
          </cell>
          <cell r="AS437">
            <v>3</v>
          </cell>
          <cell r="AT437">
            <v>0</v>
          </cell>
          <cell r="AU437">
            <v>3</v>
          </cell>
          <cell r="AY437">
            <v>0</v>
          </cell>
          <cell r="AZ437" t="str">
            <v/>
          </cell>
        </row>
        <row r="438">
          <cell r="A438">
            <v>486672</v>
          </cell>
          <cell r="B438" t="str">
            <v>M Caicedo</v>
          </cell>
          <cell r="C438" t="str">
            <v>BHA</v>
          </cell>
          <cell r="D438" t="str">
            <v>MF</v>
          </cell>
          <cell r="E438">
            <v>3</v>
          </cell>
          <cell r="F438">
            <v>2.8</v>
          </cell>
          <cell r="G438">
            <v>0</v>
          </cell>
          <cell r="H438">
            <v>124</v>
          </cell>
          <cell r="I438">
            <v>0</v>
          </cell>
          <cell r="J438">
            <v>8</v>
          </cell>
          <cell r="K438">
            <v>0</v>
          </cell>
          <cell r="L438">
            <v>5</v>
          </cell>
          <cell r="M438">
            <v>3</v>
          </cell>
          <cell r="N438">
            <v>8</v>
          </cell>
          <cell r="O438">
            <v>0</v>
          </cell>
          <cell r="P438">
            <v>0</v>
          </cell>
          <cell r="Q438">
            <v>3</v>
          </cell>
          <cell r="R438">
            <v>3</v>
          </cell>
          <cell r="S438">
            <v>4</v>
          </cell>
          <cell r="T438">
            <v>5</v>
          </cell>
          <cell r="U438">
            <v>2</v>
          </cell>
          <cell r="V438">
            <v>3</v>
          </cell>
          <cell r="W438">
            <v>0</v>
          </cell>
          <cell r="X438">
            <v>4</v>
          </cell>
          <cell r="Y438">
            <v>2</v>
          </cell>
          <cell r="Z438">
            <v>8</v>
          </cell>
          <cell r="AA438">
            <v>3</v>
          </cell>
          <cell r="AB438">
            <v>3</v>
          </cell>
          <cell r="AC438">
            <v>0</v>
          </cell>
          <cell r="AD438">
            <v>1</v>
          </cell>
          <cell r="AE438">
            <v>3</v>
          </cell>
          <cell r="AF438">
            <v>3</v>
          </cell>
          <cell r="AG438">
            <v>0</v>
          </cell>
          <cell r="AH438">
            <v>7</v>
          </cell>
          <cell r="AI438">
            <v>3</v>
          </cell>
          <cell r="AJ438">
            <v>2</v>
          </cell>
          <cell r="AK438">
            <v>5</v>
          </cell>
          <cell r="AL438">
            <v>2</v>
          </cell>
          <cell r="AM438">
            <v>8</v>
          </cell>
          <cell r="AN438">
            <v>6</v>
          </cell>
          <cell r="AO438">
            <v>0</v>
          </cell>
          <cell r="AP438">
            <v>6</v>
          </cell>
          <cell r="AQ438">
            <v>2</v>
          </cell>
          <cell r="AR438">
            <v>2</v>
          </cell>
          <cell r="AS438">
            <v>6</v>
          </cell>
          <cell r="AT438">
            <v>4</v>
          </cell>
          <cell r="AU438">
            <v>0</v>
          </cell>
          <cell r="AY438">
            <v>0</v>
          </cell>
          <cell r="AZ438" t="str">
            <v/>
          </cell>
        </row>
        <row r="439">
          <cell r="A439">
            <v>493105</v>
          </cell>
          <cell r="B439" t="str">
            <v>A Garnacho</v>
          </cell>
          <cell r="C439" t="str">
            <v>MUN</v>
          </cell>
          <cell r="D439" t="str">
            <v>MF</v>
          </cell>
          <cell r="E439">
            <v>3</v>
          </cell>
          <cell r="F439">
            <v>2.8</v>
          </cell>
          <cell r="G439">
            <v>4</v>
          </cell>
          <cell r="H439">
            <v>58</v>
          </cell>
          <cell r="I439">
            <v>0</v>
          </cell>
          <cell r="J439">
            <v>1</v>
          </cell>
          <cell r="K439">
            <v>0</v>
          </cell>
          <cell r="L439">
            <v>0</v>
          </cell>
          <cell r="M439">
            <v>0</v>
          </cell>
          <cell r="N439">
            <v>0</v>
          </cell>
          <cell r="O439">
            <v>0</v>
          </cell>
          <cell r="P439">
            <v>0</v>
          </cell>
          <cell r="Q439">
            <v>0</v>
          </cell>
          <cell r="R439">
            <v>0</v>
          </cell>
          <cell r="S439">
            <v>0</v>
          </cell>
          <cell r="T439">
            <v>0</v>
          </cell>
          <cell r="U439">
            <v>0</v>
          </cell>
          <cell r="V439">
            <v>0</v>
          </cell>
          <cell r="W439">
            <v>3</v>
          </cell>
          <cell r="X439">
            <v>5</v>
          </cell>
          <cell r="Y439">
            <v>2</v>
          </cell>
          <cell r="Z439">
            <v>8</v>
          </cell>
          <cell r="AA439">
            <v>4</v>
          </cell>
          <cell r="AB439">
            <v>1</v>
          </cell>
          <cell r="AC439">
            <v>2</v>
          </cell>
          <cell r="AD439">
            <v>1</v>
          </cell>
          <cell r="AE439">
            <v>2</v>
          </cell>
          <cell r="AF439">
            <v>6</v>
          </cell>
          <cell r="AG439">
            <v>2</v>
          </cell>
          <cell r="AH439">
            <v>8</v>
          </cell>
          <cell r="AI439">
            <v>1</v>
          </cell>
          <cell r="AJ439">
            <v>1</v>
          </cell>
          <cell r="AK439">
            <v>0</v>
          </cell>
          <cell r="AL439">
            <v>0</v>
          </cell>
          <cell r="AM439">
            <v>0</v>
          </cell>
          <cell r="AN439">
            <v>0</v>
          </cell>
          <cell r="AO439">
            <v>0</v>
          </cell>
          <cell r="AP439">
            <v>0</v>
          </cell>
          <cell r="AQ439">
            <v>0</v>
          </cell>
          <cell r="AR439">
            <v>5</v>
          </cell>
          <cell r="AS439">
            <v>1</v>
          </cell>
          <cell r="AT439">
            <v>1</v>
          </cell>
          <cell r="AU439">
            <v>4</v>
          </cell>
          <cell r="AY439">
            <v>0</v>
          </cell>
          <cell r="AZ439" t="str">
            <v/>
          </cell>
        </row>
        <row r="440">
          <cell r="A440">
            <v>83543</v>
          </cell>
          <cell r="B440" t="str">
            <v>A Knockaert*</v>
          </cell>
          <cell r="C440" t="str">
            <v>FUL</v>
          </cell>
          <cell r="D440" t="str">
            <v>MF</v>
          </cell>
          <cell r="E440">
            <v>3</v>
          </cell>
          <cell r="F440">
            <v>2.7</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Y440">
            <v>0</v>
          </cell>
          <cell r="AZ440" t="str">
            <v/>
          </cell>
        </row>
        <row r="441">
          <cell r="A441">
            <v>106837</v>
          </cell>
          <cell r="B441" t="str">
            <v>D Praet</v>
          </cell>
          <cell r="C441" t="str">
            <v>LEI</v>
          </cell>
          <cell r="D441" t="str">
            <v>MF</v>
          </cell>
          <cell r="E441">
            <v>3</v>
          </cell>
          <cell r="F441">
            <v>2.7</v>
          </cell>
          <cell r="G441">
            <v>0</v>
          </cell>
          <cell r="H441">
            <v>41</v>
          </cell>
          <cell r="I441">
            <v>0</v>
          </cell>
          <cell r="J441">
            <v>1</v>
          </cell>
          <cell r="K441">
            <v>0</v>
          </cell>
          <cell r="L441">
            <v>3</v>
          </cell>
          <cell r="M441">
            <v>0</v>
          </cell>
          <cell r="N441">
            <v>0</v>
          </cell>
          <cell r="O441">
            <v>0</v>
          </cell>
          <cell r="P441">
            <v>0</v>
          </cell>
          <cell r="Q441">
            <v>0</v>
          </cell>
          <cell r="R441">
            <v>1</v>
          </cell>
          <cell r="S441">
            <v>1</v>
          </cell>
          <cell r="T441">
            <v>6</v>
          </cell>
          <cell r="U441">
            <v>1</v>
          </cell>
          <cell r="V441">
            <v>0</v>
          </cell>
          <cell r="W441">
            <v>1</v>
          </cell>
          <cell r="X441">
            <v>0</v>
          </cell>
          <cell r="Y441">
            <v>2</v>
          </cell>
          <cell r="Z441">
            <v>0</v>
          </cell>
          <cell r="AA441">
            <v>1</v>
          </cell>
          <cell r="AB441">
            <v>2</v>
          </cell>
          <cell r="AC441">
            <v>1</v>
          </cell>
          <cell r="AD441">
            <v>6</v>
          </cell>
          <cell r="AE441">
            <v>1</v>
          </cell>
          <cell r="AF441">
            <v>0</v>
          </cell>
          <cell r="AG441">
            <v>3</v>
          </cell>
          <cell r="AH441">
            <v>3</v>
          </cell>
          <cell r="AI441">
            <v>0</v>
          </cell>
          <cell r="AJ441">
            <v>1</v>
          </cell>
          <cell r="AK441">
            <v>0</v>
          </cell>
          <cell r="AL441">
            <v>0</v>
          </cell>
          <cell r="AM441">
            <v>1</v>
          </cell>
          <cell r="AN441">
            <v>1</v>
          </cell>
          <cell r="AO441">
            <v>1</v>
          </cell>
          <cell r="AP441">
            <v>1</v>
          </cell>
          <cell r="AQ441">
            <v>1</v>
          </cell>
          <cell r="AR441">
            <v>2</v>
          </cell>
          <cell r="AS441">
            <v>0</v>
          </cell>
          <cell r="AT441">
            <v>0</v>
          </cell>
          <cell r="AU441">
            <v>0</v>
          </cell>
          <cell r="AY441">
            <v>0</v>
          </cell>
          <cell r="AZ441" t="str">
            <v/>
          </cell>
        </row>
        <row r="442">
          <cell r="A442">
            <v>111317</v>
          </cell>
          <cell r="B442" t="str">
            <v>D Brooks</v>
          </cell>
          <cell r="C442" t="str">
            <v>BOU</v>
          </cell>
          <cell r="D442" t="str">
            <v>MF</v>
          </cell>
          <cell r="E442">
            <v>3</v>
          </cell>
          <cell r="F442">
            <v>2.7</v>
          </cell>
          <cell r="G442">
            <v>2</v>
          </cell>
          <cell r="H442">
            <v>7</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1</v>
          </cell>
          <cell r="AK442">
            <v>0</v>
          </cell>
          <cell r="AL442">
            <v>0</v>
          </cell>
          <cell r="AM442">
            <v>1</v>
          </cell>
          <cell r="AN442">
            <v>0</v>
          </cell>
          <cell r="AO442">
            <v>0</v>
          </cell>
          <cell r="AP442">
            <v>0</v>
          </cell>
          <cell r="AQ442">
            <v>1</v>
          </cell>
          <cell r="AR442">
            <v>0</v>
          </cell>
          <cell r="AS442">
            <v>2</v>
          </cell>
          <cell r="AT442">
            <v>0</v>
          </cell>
          <cell r="AU442">
            <v>2</v>
          </cell>
          <cell r="AY442">
            <v>0</v>
          </cell>
          <cell r="AZ442" t="str">
            <v/>
          </cell>
        </row>
        <row r="443">
          <cell r="A443">
            <v>114243</v>
          </cell>
          <cell r="B443" t="str">
            <v>J Murphy</v>
          </cell>
          <cell r="C443" t="str">
            <v>NEW</v>
          </cell>
          <cell r="D443" t="str">
            <v>MF</v>
          </cell>
          <cell r="E443">
            <v>3</v>
          </cell>
          <cell r="F443">
            <v>2.7</v>
          </cell>
          <cell r="G443">
            <v>1</v>
          </cell>
          <cell r="H443">
            <v>81</v>
          </cell>
          <cell r="I443">
            <v>1</v>
          </cell>
          <cell r="J443">
            <v>1</v>
          </cell>
          <cell r="K443">
            <v>0</v>
          </cell>
          <cell r="L443">
            <v>1</v>
          </cell>
          <cell r="M443">
            <v>4</v>
          </cell>
          <cell r="N443">
            <v>0</v>
          </cell>
          <cell r="O443">
            <v>1</v>
          </cell>
          <cell r="P443">
            <v>0</v>
          </cell>
          <cell r="Q443">
            <v>3</v>
          </cell>
          <cell r="R443">
            <v>7</v>
          </cell>
          <cell r="S443">
            <v>0</v>
          </cell>
          <cell r="T443">
            <v>4</v>
          </cell>
          <cell r="U443">
            <v>2</v>
          </cell>
          <cell r="V443">
            <v>0</v>
          </cell>
          <cell r="W443">
            <v>6</v>
          </cell>
          <cell r="X443">
            <v>0</v>
          </cell>
          <cell r="Y443">
            <v>2</v>
          </cell>
          <cell r="Z443">
            <v>3</v>
          </cell>
          <cell r="AA443">
            <v>0</v>
          </cell>
          <cell r="AB443">
            <v>2</v>
          </cell>
          <cell r="AC443">
            <v>0</v>
          </cell>
          <cell r="AD443">
            <v>1</v>
          </cell>
          <cell r="AE443">
            <v>1</v>
          </cell>
          <cell r="AF443">
            <v>1</v>
          </cell>
          <cell r="AG443">
            <v>0</v>
          </cell>
          <cell r="AH443">
            <v>1</v>
          </cell>
          <cell r="AI443">
            <v>0</v>
          </cell>
          <cell r="AJ443">
            <v>4</v>
          </cell>
          <cell r="AK443">
            <v>0</v>
          </cell>
          <cell r="AL443">
            <v>0</v>
          </cell>
          <cell r="AM443">
            <v>9</v>
          </cell>
          <cell r="AN443">
            <v>2</v>
          </cell>
          <cell r="AO443">
            <v>0</v>
          </cell>
          <cell r="AP443">
            <v>18</v>
          </cell>
          <cell r="AQ443">
            <v>3</v>
          </cell>
          <cell r="AR443">
            <v>2</v>
          </cell>
          <cell r="AS443">
            <v>0</v>
          </cell>
          <cell r="AT443">
            <v>1</v>
          </cell>
          <cell r="AU443">
            <v>1</v>
          </cell>
          <cell r="AY443">
            <v>0</v>
          </cell>
          <cell r="AZ443" t="str">
            <v/>
          </cell>
        </row>
        <row r="444">
          <cell r="A444">
            <v>154043</v>
          </cell>
          <cell r="B444" t="str">
            <v>A Maitland-Niles</v>
          </cell>
          <cell r="C444" t="str">
            <v>SOU</v>
          </cell>
          <cell r="D444" t="str">
            <v>MF</v>
          </cell>
          <cell r="E444">
            <v>3</v>
          </cell>
          <cell r="F444">
            <v>2.7</v>
          </cell>
          <cell r="G444">
            <v>0</v>
          </cell>
          <cell r="H444">
            <v>58</v>
          </cell>
          <cell r="I444">
            <v>0</v>
          </cell>
          <cell r="J444">
            <v>0</v>
          </cell>
          <cell r="K444">
            <v>0</v>
          </cell>
          <cell r="L444">
            <v>0</v>
          </cell>
          <cell r="M444">
            <v>1</v>
          </cell>
          <cell r="N444">
            <v>0</v>
          </cell>
          <cell r="O444">
            <v>0</v>
          </cell>
          <cell r="P444">
            <v>0</v>
          </cell>
          <cell r="Q444">
            <v>2</v>
          </cell>
          <cell r="R444">
            <v>0</v>
          </cell>
          <cell r="S444">
            <v>0</v>
          </cell>
          <cell r="T444">
            <v>4</v>
          </cell>
          <cell r="U444">
            <v>1</v>
          </cell>
          <cell r="V444">
            <v>0</v>
          </cell>
          <cell r="W444">
            <v>4</v>
          </cell>
          <cell r="X444">
            <v>0</v>
          </cell>
          <cell r="Y444">
            <v>5</v>
          </cell>
          <cell r="Z444">
            <v>3</v>
          </cell>
          <cell r="AA444">
            <v>1</v>
          </cell>
          <cell r="AB444">
            <v>0</v>
          </cell>
          <cell r="AC444">
            <v>2</v>
          </cell>
          <cell r="AD444">
            <v>0</v>
          </cell>
          <cell r="AE444">
            <v>3</v>
          </cell>
          <cell r="AF444">
            <v>5</v>
          </cell>
          <cell r="AG444">
            <v>5</v>
          </cell>
          <cell r="AH444">
            <v>3</v>
          </cell>
          <cell r="AI444">
            <v>0</v>
          </cell>
          <cell r="AJ444">
            <v>4</v>
          </cell>
          <cell r="AK444">
            <v>0</v>
          </cell>
          <cell r="AL444">
            <v>0</v>
          </cell>
          <cell r="AM444">
            <v>5</v>
          </cell>
          <cell r="AN444">
            <v>4</v>
          </cell>
          <cell r="AO444">
            <v>0</v>
          </cell>
          <cell r="AP444">
            <v>1</v>
          </cell>
          <cell r="AQ444">
            <v>1</v>
          </cell>
          <cell r="AR444">
            <v>4</v>
          </cell>
          <cell r="AS444">
            <v>0</v>
          </cell>
          <cell r="AT444">
            <v>0</v>
          </cell>
          <cell r="AU444">
            <v>0</v>
          </cell>
          <cell r="AY444">
            <v>0</v>
          </cell>
          <cell r="AZ444" t="str">
            <v/>
          </cell>
        </row>
        <row r="445">
          <cell r="A445">
            <v>156689</v>
          </cell>
          <cell r="B445" t="str">
            <v>A Pereira</v>
          </cell>
          <cell r="C445" t="str">
            <v>FUL</v>
          </cell>
          <cell r="D445" t="str">
            <v>MF</v>
          </cell>
          <cell r="E445">
            <v>3</v>
          </cell>
          <cell r="F445">
            <v>2.7</v>
          </cell>
          <cell r="G445">
            <v>0</v>
          </cell>
          <cell r="H445">
            <v>124</v>
          </cell>
          <cell r="I445">
            <v>2</v>
          </cell>
          <cell r="J445">
            <v>2</v>
          </cell>
          <cell r="K445">
            <v>6</v>
          </cell>
          <cell r="L445">
            <v>2</v>
          </cell>
          <cell r="M445">
            <v>8</v>
          </cell>
          <cell r="N445">
            <v>0</v>
          </cell>
          <cell r="O445">
            <v>1</v>
          </cell>
          <cell r="P445">
            <v>0</v>
          </cell>
          <cell r="Q445">
            <v>2</v>
          </cell>
          <cell r="R445">
            <v>0</v>
          </cell>
          <cell r="S445">
            <v>11</v>
          </cell>
          <cell r="T445">
            <v>2</v>
          </cell>
          <cell r="U445">
            <v>10</v>
          </cell>
          <cell r="V445">
            <v>6</v>
          </cell>
          <cell r="W445">
            <v>0</v>
          </cell>
          <cell r="X445">
            <v>2</v>
          </cell>
          <cell r="Y445">
            <v>7</v>
          </cell>
          <cell r="Z445">
            <v>4</v>
          </cell>
          <cell r="AA445">
            <v>4</v>
          </cell>
          <cell r="AB445">
            <v>1</v>
          </cell>
          <cell r="AC445">
            <v>4</v>
          </cell>
          <cell r="AD445">
            <v>1</v>
          </cell>
          <cell r="AE445">
            <v>11</v>
          </cell>
          <cell r="AF445">
            <v>2</v>
          </cell>
          <cell r="AG445">
            <v>1</v>
          </cell>
          <cell r="AH445">
            <v>2</v>
          </cell>
          <cell r="AI445">
            <v>8</v>
          </cell>
          <cell r="AJ445">
            <v>2</v>
          </cell>
          <cell r="AK445">
            <v>1</v>
          </cell>
          <cell r="AL445">
            <v>6</v>
          </cell>
          <cell r="AM445">
            <v>2</v>
          </cell>
          <cell r="AN445">
            <v>2</v>
          </cell>
          <cell r="AO445">
            <v>8</v>
          </cell>
          <cell r="AP445">
            <v>2</v>
          </cell>
          <cell r="AQ445">
            <v>2</v>
          </cell>
          <cell r="AR445">
            <v>0</v>
          </cell>
          <cell r="AS445">
            <v>0</v>
          </cell>
          <cell r="AT445">
            <v>0</v>
          </cell>
          <cell r="AU445">
            <v>0</v>
          </cell>
          <cell r="AY445">
            <v>0</v>
          </cell>
          <cell r="AZ445" t="str">
            <v/>
          </cell>
        </row>
        <row r="446">
          <cell r="A446">
            <v>173807</v>
          </cell>
          <cell r="B446" t="str">
            <v>T Davies</v>
          </cell>
          <cell r="C446" t="str">
            <v>EVE</v>
          </cell>
          <cell r="D446" t="str">
            <v>MF</v>
          </cell>
          <cell r="E446">
            <v>3</v>
          </cell>
          <cell r="F446">
            <v>2.7</v>
          </cell>
          <cell r="G446">
            <v>0</v>
          </cell>
          <cell r="H446">
            <v>23</v>
          </cell>
          <cell r="I446">
            <v>0</v>
          </cell>
          <cell r="J446">
            <v>1</v>
          </cell>
          <cell r="K446">
            <v>2</v>
          </cell>
          <cell r="L446">
            <v>1</v>
          </cell>
          <cell r="M446">
            <v>4</v>
          </cell>
          <cell r="N446">
            <v>0</v>
          </cell>
          <cell r="O446">
            <v>0</v>
          </cell>
          <cell r="P446">
            <v>0</v>
          </cell>
          <cell r="Q446">
            <v>1</v>
          </cell>
          <cell r="R446">
            <v>0</v>
          </cell>
          <cell r="S446">
            <v>0</v>
          </cell>
          <cell r="T446">
            <v>1</v>
          </cell>
          <cell r="U446">
            <v>0</v>
          </cell>
          <cell r="V446">
            <v>0</v>
          </cell>
          <cell r="W446">
            <v>0</v>
          </cell>
          <cell r="X446">
            <v>0</v>
          </cell>
          <cell r="Y446">
            <v>1</v>
          </cell>
          <cell r="Z446">
            <v>2</v>
          </cell>
          <cell r="AA446">
            <v>0</v>
          </cell>
          <cell r="AB446">
            <v>1</v>
          </cell>
          <cell r="AC446">
            <v>0</v>
          </cell>
          <cell r="AD446">
            <v>0</v>
          </cell>
          <cell r="AE446">
            <v>0</v>
          </cell>
          <cell r="AF446">
            <v>2</v>
          </cell>
          <cell r="AG446">
            <v>1</v>
          </cell>
          <cell r="AH446">
            <v>1</v>
          </cell>
          <cell r="AI446">
            <v>2</v>
          </cell>
          <cell r="AJ446">
            <v>0</v>
          </cell>
          <cell r="AK446">
            <v>0</v>
          </cell>
          <cell r="AL446">
            <v>0</v>
          </cell>
          <cell r="AM446">
            <v>2</v>
          </cell>
          <cell r="AN446">
            <v>1</v>
          </cell>
          <cell r="AO446">
            <v>0</v>
          </cell>
          <cell r="AP446">
            <v>0</v>
          </cell>
          <cell r="AQ446">
            <v>0</v>
          </cell>
          <cell r="AR446">
            <v>0</v>
          </cell>
          <cell r="AS446">
            <v>0</v>
          </cell>
          <cell r="AT446">
            <v>0</v>
          </cell>
          <cell r="AU446">
            <v>0</v>
          </cell>
          <cell r="AY446">
            <v>0</v>
          </cell>
          <cell r="AZ446" t="str">
            <v/>
          </cell>
        </row>
        <row r="447">
          <cell r="A447">
            <v>243505</v>
          </cell>
          <cell r="B447" t="str">
            <v>J Moder</v>
          </cell>
          <cell r="C447" t="str">
            <v>BHA</v>
          </cell>
          <cell r="D447" t="str">
            <v>MF</v>
          </cell>
          <cell r="E447">
            <v>3</v>
          </cell>
          <cell r="F447">
            <v>2.7</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Y447">
            <v>0</v>
          </cell>
          <cell r="AZ447" t="str">
            <v/>
          </cell>
        </row>
        <row r="448">
          <cell r="A448">
            <v>243568</v>
          </cell>
          <cell r="B448" t="str">
            <v>B Gilmour</v>
          </cell>
          <cell r="C448" t="str">
            <v>BHA</v>
          </cell>
          <cell r="D448" t="str">
            <v>MF</v>
          </cell>
          <cell r="E448">
            <v>3</v>
          </cell>
          <cell r="F448">
            <v>2.7</v>
          </cell>
          <cell r="G448">
            <v>0</v>
          </cell>
          <cell r="H448">
            <v>24</v>
          </cell>
          <cell r="I448">
            <v>0</v>
          </cell>
          <cell r="J448">
            <v>0</v>
          </cell>
          <cell r="K448">
            <v>0</v>
          </cell>
          <cell r="L448">
            <v>0</v>
          </cell>
          <cell r="M448">
            <v>0</v>
          </cell>
          <cell r="N448">
            <v>1</v>
          </cell>
          <cell r="O448">
            <v>0</v>
          </cell>
          <cell r="P448">
            <v>0</v>
          </cell>
          <cell r="Q448">
            <v>0</v>
          </cell>
          <cell r="R448">
            <v>1</v>
          </cell>
          <cell r="S448">
            <v>0</v>
          </cell>
          <cell r="T448">
            <v>1</v>
          </cell>
          <cell r="U448">
            <v>0</v>
          </cell>
          <cell r="V448">
            <v>1</v>
          </cell>
          <cell r="W448">
            <v>0</v>
          </cell>
          <cell r="X448">
            <v>0</v>
          </cell>
          <cell r="Y448">
            <v>2</v>
          </cell>
          <cell r="Z448">
            <v>0</v>
          </cell>
          <cell r="AA448">
            <v>0</v>
          </cell>
          <cell r="AB448">
            <v>0</v>
          </cell>
          <cell r="AC448">
            <v>0</v>
          </cell>
          <cell r="AD448">
            <v>3</v>
          </cell>
          <cell r="AE448">
            <v>0</v>
          </cell>
          <cell r="AF448">
            <v>0</v>
          </cell>
          <cell r="AG448">
            <v>0</v>
          </cell>
          <cell r="AH448">
            <v>0</v>
          </cell>
          <cell r="AI448">
            <v>0</v>
          </cell>
          <cell r="AJ448">
            <v>0</v>
          </cell>
          <cell r="AK448">
            <v>0</v>
          </cell>
          <cell r="AL448">
            <v>0</v>
          </cell>
          <cell r="AM448">
            <v>0</v>
          </cell>
          <cell r="AN448">
            <v>0</v>
          </cell>
          <cell r="AO448">
            <v>0</v>
          </cell>
          <cell r="AP448">
            <v>2</v>
          </cell>
          <cell r="AQ448">
            <v>2</v>
          </cell>
          <cell r="AR448">
            <v>1</v>
          </cell>
          <cell r="AS448">
            <v>7</v>
          </cell>
          <cell r="AT448">
            <v>3</v>
          </cell>
          <cell r="AU448">
            <v>0</v>
          </cell>
          <cell r="AY448">
            <v>0</v>
          </cell>
          <cell r="AZ448" t="str">
            <v/>
          </cell>
        </row>
        <row r="449">
          <cell r="A449">
            <v>244085</v>
          </cell>
          <cell r="B449" t="str">
            <v>S Dembélé*</v>
          </cell>
          <cell r="C449" t="str">
            <v>BOU</v>
          </cell>
          <cell r="D449" t="str">
            <v>MF</v>
          </cell>
          <cell r="E449">
            <v>3</v>
          </cell>
          <cell r="F449">
            <v>2.7</v>
          </cell>
          <cell r="G449">
            <v>0</v>
          </cell>
          <cell r="H449">
            <v>7</v>
          </cell>
          <cell r="I449">
            <v>0</v>
          </cell>
          <cell r="J449">
            <v>0</v>
          </cell>
          <cell r="K449">
            <v>0</v>
          </cell>
          <cell r="L449">
            <v>0</v>
          </cell>
          <cell r="M449">
            <v>0</v>
          </cell>
          <cell r="N449">
            <v>0</v>
          </cell>
          <cell r="O449">
            <v>0</v>
          </cell>
          <cell r="P449">
            <v>0</v>
          </cell>
          <cell r="Q449">
            <v>0</v>
          </cell>
          <cell r="R449">
            <v>0</v>
          </cell>
          <cell r="S449">
            <v>0</v>
          </cell>
          <cell r="T449">
            <v>1</v>
          </cell>
          <cell r="U449">
            <v>0</v>
          </cell>
          <cell r="V449">
            <v>0</v>
          </cell>
          <cell r="W449">
            <v>0</v>
          </cell>
          <cell r="X449">
            <v>0</v>
          </cell>
          <cell r="Y449">
            <v>2</v>
          </cell>
          <cell r="Z449">
            <v>2</v>
          </cell>
          <cell r="AA449">
            <v>1</v>
          </cell>
          <cell r="AB449">
            <v>1</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Y449">
            <v>0</v>
          </cell>
          <cell r="AZ449" t="str">
            <v/>
          </cell>
        </row>
        <row r="450">
          <cell r="A450">
            <v>424044</v>
          </cell>
          <cell r="B450" t="str">
            <v>H Traore</v>
          </cell>
          <cell r="C450" t="str">
            <v>BOU</v>
          </cell>
          <cell r="D450" t="str">
            <v>MF</v>
          </cell>
          <cell r="E450">
            <v>3</v>
          </cell>
          <cell r="F450">
            <v>2.7</v>
          </cell>
          <cell r="G450">
            <v>0</v>
          </cell>
          <cell r="H450">
            <v>18</v>
          </cell>
          <cell r="AD450">
            <v>3</v>
          </cell>
          <cell r="AE450">
            <v>2</v>
          </cell>
          <cell r="AF450">
            <v>2</v>
          </cell>
          <cell r="AG450">
            <v>4</v>
          </cell>
          <cell r="AH450">
            <v>0</v>
          </cell>
          <cell r="AI450">
            <v>0</v>
          </cell>
          <cell r="AJ450">
            <v>3</v>
          </cell>
          <cell r="AK450">
            <v>0</v>
          </cell>
          <cell r="AL450">
            <v>1</v>
          </cell>
          <cell r="AM450">
            <v>3</v>
          </cell>
          <cell r="AN450">
            <v>0</v>
          </cell>
          <cell r="AO450">
            <v>0</v>
          </cell>
          <cell r="AP450">
            <v>0</v>
          </cell>
          <cell r="AQ450">
            <v>0</v>
          </cell>
          <cell r="AR450">
            <v>0</v>
          </cell>
          <cell r="AS450">
            <v>0</v>
          </cell>
          <cell r="AT450">
            <v>0</v>
          </cell>
          <cell r="AU450">
            <v>0</v>
          </cell>
          <cell r="AY450">
            <v>0</v>
          </cell>
          <cell r="AZ450" t="str">
            <v/>
          </cell>
        </row>
        <row r="451">
          <cell r="A451">
            <v>465527</v>
          </cell>
          <cell r="B451" t="str">
            <v>H Mejbri*</v>
          </cell>
          <cell r="C451" t="str">
            <v>MUN</v>
          </cell>
          <cell r="D451" t="str">
            <v>MF</v>
          </cell>
          <cell r="E451">
            <v>3</v>
          </cell>
          <cell r="F451">
            <v>2.7</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Y451">
            <v>0</v>
          </cell>
          <cell r="AZ451" t="str">
            <v/>
          </cell>
        </row>
        <row r="452">
          <cell r="A452">
            <v>58771</v>
          </cell>
          <cell r="B452" t="str">
            <v>J Colback</v>
          </cell>
          <cell r="C452" t="str">
            <v>NTG</v>
          </cell>
          <cell r="D452" t="str">
            <v>MF</v>
          </cell>
          <cell r="E452">
            <v>3</v>
          </cell>
          <cell r="F452">
            <v>2.6</v>
          </cell>
          <cell r="G452">
            <v>0</v>
          </cell>
          <cell r="H452">
            <v>25</v>
          </cell>
          <cell r="I452">
            <v>5</v>
          </cell>
          <cell r="J452">
            <v>0</v>
          </cell>
          <cell r="K452">
            <v>0</v>
          </cell>
          <cell r="L452">
            <v>0</v>
          </cell>
          <cell r="M452">
            <v>2</v>
          </cell>
          <cell r="N452">
            <v>0</v>
          </cell>
          <cell r="O452">
            <v>0</v>
          </cell>
          <cell r="P452">
            <v>0</v>
          </cell>
          <cell r="Q452">
            <v>0</v>
          </cell>
          <cell r="R452">
            <v>0</v>
          </cell>
          <cell r="S452">
            <v>0</v>
          </cell>
          <cell r="T452">
            <v>0</v>
          </cell>
          <cell r="U452">
            <v>0</v>
          </cell>
          <cell r="V452">
            <v>0</v>
          </cell>
          <cell r="W452">
            <v>1</v>
          </cell>
          <cell r="X452">
            <v>0</v>
          </cell>
          <cell r="Y452">
            <v>0</v>
          </cell>
          <cell r="Z452">
            <v>5</v>
          </cell>
          <cell r="AA452">
            <v>1</v>
          </cell>
          <cell r="AB452">
            <v>0</v>
          </cell>
          <cell r="AC452">
            <v>0</v>
          </cell>
          <cell r="AD452">
            <v>0</v>
          </cell>
          <cell r="AE452">
            <v>2</v>
          </cell>
          <cell r="AF452">
            <v>3</v>
          </cell>
          <cell r="AG452">
            <v>3</v>
          </cell>
          <cell r="AH452">
            <v>0</v>
          </cell>
          <cell r="AI452">
            <v>3</v>
          </cell>
          <cell r="AJ452">
            <v>0</v>
          </cell>
          <cell r="AK452">
            <v>0</v>
          </cell>
          <cell r="AL452">
            <v>0</v>
          </cell>
          <cell r="AM452">
            <v>0</v>
          </cell>
          <cell r="AN452">
            <v>0</v>
          </cell>
          <cell r="AO452">
            <v>0</v>
          </cell>
          <cell r="AP452">
            <v>0</v>
          </cell>
          <cell r="AQ452">
            <v>0</v>
          </cell>
          <cell r="AR452">
            <v>0</v>
          </cell>
          <cell r="AS452">
            <v>0</v>
          </cell>
          <cell r="AT452">
            <v>0</v>
          </cell>
          <cell r="AU452">
            <v>0</v>
          </cell>
          <cell r="AY452">
            <v>0</v>
          </cell>
          <cell r="AZ452" t="str">
            <v/>
          </cell>
        </row>
        <row r="453">
          <cell r="A453">
            <v>109345</v>
          </cell>
          <cell r="B453" t="str">
            <v>S March</v>
          </cell>
          <cell r="C453" t="str">
            <v>BHA</v>
          </cell>
          <cell r="D453" t="str">
            <v>MF</v>
          </cell>
          <cell r="E453">
            <v>3</v>
          </cell>
          <cell r="F453">
            <v>2.6</v>
          </cell>
          <cell r="G453">
            <v>0</v>
          </cell>
          <cell r="H453">
            <v>161</v>
          </cell>
          <cell r="I453">
            <v>0</v>
          </cell>
          <cell r="J453">
            <v>6</v>
          </cell>
          <cell r="K453">
            <v>0</v>
          </cell>
          <cell r="L453">
            <v>6</v>
          </cell>
          <cell r="M453">
            <v>2</v>
          </cell>
          <cell r="N453">
            <v>5</v>
          </cell>
          <cell r="O453">
            <v>0</v>
          </cell>
          <cell r="P453">
            <v>0</v>
          </cell>
          <cell r="Q453">
            <v>6</v>
          </cell>
          <cell r="R453">
            <v>2</v>
          </cell>
          <cell r="S453">
            <v>3</v>
          </cell>
          <cell r="T453">
            <v>8</v>
          </cell>
          <cell r="U453">
            <v>2</v>
          </cell>
          <cell r="V453">
            <v>2</v>
          </cell>
          <cell r="W453">
            <v>0</v>
          </cell>
          <cell r="X453">
            <v>3</v>
          </cell>
          <cell r="Y453">
            <v>12</v>
          </cell>
          <cell r="Z453">
            <v>16</v>
          </cell>
          <cell r="AA453">
            <v>16</v>
          </cell>
          <cell r="AB453">
            <v>2</v>
          </cell>
          <cell r="AC453">
            <v>0</v>
          </cell>
          <cell r="AD453">
            <v>5</v>
          </cell>
          <cell r="AE453">
            <v>8</v>
          </cell>
          <cell r="AF453">
            <v>3</v>
          </cell>
          <cell r="AG453">
            <v>0</v>
          </cell>
          <cell r="AH453">
            <v>3</v>
          </cell>
          <cell r="AI453">
            <v>2</v>
          </cell>
          <cell r="AJ453">
            <v>8</v>
          </cell>
          <cell r="AK453">
            <v>8</v>
          </cell>
          <cell r="AL453">
            <v>6</v>
          </cell>
          <cell r="AM453">
            <v>7</v>
          </cell>
          <cell r="AN453">
            <v>6</v>
          </cell>
          <cell r="AO453">
            <v>0</v>
          </cell>
          <cell r="AP453">
            <v>12</v>
          </cell>
          <cell r="AQ453">
            <v>1</v>
          </cell>
          <cell r="AR453">
            <v>1</v>
          </cell>
          <cell r="AS453">
            <v>0</v>
          </cell>
          <cell r="AT453">
            <v>0</v>
          </cell>
          <cell r="AU453">
            <v>0</v>
          </cell>
          <cell r="AY453">
            <v>0</v>
          </cell>
          <cell r="AZ453" t="str">
            <v/>
          </cell>
        </row>
        <row r="454">
          <cell r="A454">
            <v>153366</v>
          </cell>
          <cell r="B454" t="str">
            <v>H Reed</v>
          </cell>
          <cell r="C454" t="str">
            <v>FUL</v>
          </cell>
          <cell r="D454" t="str">
            <v>MF</v>
          </cell>
          <cell r="E454">
            <v>3</v>
          </cell>
          <cell r="F454">
            <v>2.6</v>
          </cell>
          <cell r="G454">
            <v>1</v>
          </cell>
          <cell r="H454">
            <v>115</v>
          </cell>
          <cell r="I454">
            <v>3</v>
          </cell>
          <cell r="J454">
            <v>1</v>
          </cell>
          <cell r="K454">
            <v>2</v>
          </cell>
          <cell r="L454">
            <v>2</v>
          </cell>
          <cell r="M454">
            <v>3</v>
          </cell>
          <cell r="N454">
            <v>0</v>
          </cell>
          <cell r="O454">
            <v>7</v>
          </cell>
          <cell r="P454">
            <v>0</v>
          </cell>
          <cell r="Q454">
            <v>3</v>
          </cell>
          <cell r="R454">
            <v>0</v>
          </cell>
          <cell r="S454">
            <v>3</v>
          </cell>
          <cell r="T454">
            <v>7</v>
          </cell>
          <cell r="U454">
            <v>8</v>
          </cell>
          <cell r="V454">
            <v>2</v>
          </cell>
          <cell r="W454">
            <v>0</v>
          </cell>
          <cell r="X454">
            <v>0</v>
          </cell>
          <cell r="Y454">
            <v>4</v>
          </cell>
          <cell r="Z454">
            <v>5</v>
          </cell>
          <cell r="AA454">
            <v>2</v>
          </cell>
          <cell r="AB454">
            <v>3</v>
          </cell>
          <cell r="AC454">
            <v>3</v>
          </cell>
          <cell r="AD454">
            <v>2</v>
          </cell>
          <cell r="AE454">
            <v>5</v>
          </cell>
          <cell r="AF454">
            <v>2</v>
          </cell>
          <cell r="AG454">
            <v>3</v>
          </cell>
          <cell r="AH454">
            <v>1</v>
          </cell>
          <cell r="AI454">
            <v>2</v>
          </cell>
          <cell r="AJ454">
            <v>3</v>
          </cell>
          <cell r="AK454">
            <v>3</v>
          </cell>
          <cell r="AL454">
            <v>5</v>
          </cell>
          <cell r="AM454">
            <v>0</v>
          </cell>
          <cell r="AN454">
            <v>9</v>
          </cell>
          <cell r="AO454">
            <v>2</v>
          </cell>
          <cell r="AP454">
            <v>2</v>
          </cell>
          <cell r="AQ454">
            <v>4</v>
          </cell>
          <cell r="AR454">
            <v>10</v>
          </cell>
          <cell r="AS454">
            <v>3</v>
          </cell>
          <cell r="AT454">
            <v>0</v>
          </cell>
          <cell r="AU454">
            <v>1</v>
          </cell>
          <cell r="AY454">
            <v>0</v>
          </cell>
          <cell r="AZ454" t="str">
            <v/>
          </cell>
        </row>
        <row r="455">
          <cell r="A455">
            <v>168765</v>
          </cell>
          <cell r="B455" t="str">
            <v>J Onomah*</v>
          </cell>
          <cell r="C455" t="str">
            <v>FUL</v>
          </cell>
          <cell r="D455" t="str">
            <v>MF</v>
          </cell>
          <cell r="E455">
            <v>3</v>
          </cell>
          <cell r="F455">
            <v>2.6</v>
          </cell>
          <cell r="G455">
            <v>0</v>
          </cell>
          <cell r="H455">
            <v>2</v>
          </cell>
          <cell r="I455">
            <v>0</v>
          </cell>
          <cell r="J455">
            <v>0</v>
          </cell>
          <cell r="K455">
            <v>0</v>
          </cell>
          <cell r="L455">
            <v>0</v>
          </cell>
          <cell r="M455">
            <v>0</v>
          </cell>
          <cell r="N455">
            <v>0</v>
          </cell>
          <cell r="O455">
            <v>0</v>
          </cell>
          <cell r="P455">
            <v>0</v>
          </cell>
          <cell r="Q455">
            <v>0</v>
          </cell>
          <cell r="R455">
            <v>0</v>
          </cell>
          <cell r="S455">
            <v>1</v>
          </cell>
          <cell r="T455">
            <v>0</v>
          </cell>
          <cell r="U455">
            <v>0</v>
          </cell>
          <cell r="V455">
            <v>0</v>
          </cell>
          <cell r="W455">
            <v>0</v>
          </cell>
          <cell r="X455">
            <v>1</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Y455">
            <v>0</v>
          </cell>
          <cell r="AZ455" t="str">
            <v/>
          </cell>
        </row>
        <row r="456">
          <cell r="A456">
            <v>200785</v>
          </cell>
          <cell r="B456" t="str">
            <v>T Adams</v>
          </cell>
          <cell r="C456" t="str">
            <v>LEE</v>
          </cell>
          <cell r="D456" t="str">
            <v>MF</v>
          </cell>
          <cell r="E456">
            <v>3</v>
          </cell>
          <cell r="F456">
            <v>2.6</v>
          </cell>
          <cell r="G456">
            <v>0</v>
          </cell>
          <cell r="H456">
            <v>81</v>
          </cell>
          <cell r="I456">
            <v>2</v>
          </cell>
          <cell r="J456">
            <v>4</v>
          </cell>
          <cell r="K456">
            <v>0</v>
          </cell>
          <cell r="L456">
            <v>8</v>
          </cell>
          <cell r="M456">
            <v>7</v>
          </cell>
          <cell r="N456">
            <v>0</v>
          </cell>
          <cell r="O456">
            <v>0</v>
          </cell>
          <cell r="P456">
            <v>0</v>
          </cell>
          <cell r="Q456">
            <v>0</v>
          </cell>
          <cell r="R456">
            <v>2</v>
          </cell>
          <cell r="S456">
            <v>4</v>
          </cell>
          <cell r="T456">
            <v>7</v>
          </cell>
          <cell r="U456">
            <v>3</v>
          </cell>
          <cell r="V456">
            <v>4</v>
          </cell>
          <cell r="W456">
            <v>0</v>
          </cell>
          <cell r="X456">
            <v>0</v>
          </cell>
          <cell r="Y456">
            <v>5</v>
          </cell>
          <cell r="Z456">
            <v>3</v>
          </cell>
          <cell r="AA456">
            <v>5</v>
          </cell>
          <cell r="AB456">
            <v>2</v>
          </cell>
          <cell r="AC456">
            <v>4</v>
          </cell>
          <cell r="AD456">
            <v>0</v>
          </cell>
          <cell r="AE456">
            <v>6</v>
          </cell>
          <cell r="AF456">
            <v>4</v>
          </cell>
          <cell r="AG456">
            <v>3</v>
          </cell>
          <cell r="AH456">
            <v>6</v>
          </cell>
          <cell r="AI456">
            <v>2</v>
          </cell>
          <cell r="AJ456">
            <v>0</v>
          </cell>
          <cell r="AK456">
            <v>0</v>
          </cell>
          <cell r="AL456">
            <v>0</v>
          </cell>
          <cell r="AM456">
            <v>0</v>
          </cell>
          <cell r="AN456">
            <v>0</v>
          </cell>
          <cell r="AO456">
            <v>0</v>
          </cell>
          <cell r="AP456">
            <v>0</v>
          </cell>
          <cell r="AQ456">
            <v>0</v>
          </cell>
          <cell r="AR456">
            <v>0</v>
          </cell>
          <cell r="AS456">
            <v>0</v>
          </cell>
          <cell r="AT456">
            <v>0</v>
          </cell>
          <cell r="AU456">
            <v>0</v>
          </cell>
          <cell r="AY456">
            <v>0</v>
          </cell>
          <cell r="AZ456" t="str">
            <v/>
          </cell>
        </row>
        <row r="457">
          <cell r="A457">
            <v>200826</v>
          </cell>
          <cell r="B457" t="str">
            <v>G Lo Celso*</v>
          </cell>
          <cell r="C457" t="str">
            <v>TOT</v>
          </cell>
          <cell r="D457" t="str">
            <v>MF</v>
          </cell>
          <cell r="E457">
            <v>3</v>
          </cell>
          <cell r="F457">
            <v>2.6</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Y457">
            <v>0</v>
          </cell>
          <cell r="AZ457" t="str">
            <v/>
          </cell>
        </row>
        <row r="458">
          <cell r="A458">
            <v>212314</v>
          </cell>
          <cell r="B458" t="str">
            <v>S Lukic</v>
          </cell>
          <cell r="C458" t="str">
            <v>FUL</v>
          </cell>
          <cell r="D458" t="str">
            <v>MF</v>
          </cell>
          <cell r="E458">
            <v>3</v>
          </cell>
          <cell r="F458">
            <v>2.6</v>
          </cell>
          <cell r="G458">
            <v>2</v>
          </cell>
          <cell r="H458">
            <v>19</v>
          </cell>
          <cell r="AD458">
            <v>0</v>
          </cell>
          <cell r="AE458">
            <v>1</v>
          </cell>
          <cell r="AF458">
            <v>0</v>
          </cell>
          <cell r="AG458">
            <v>2</v>
          </cell>
          <cell r="AH458">
            <v>2</v>
          </cell>
          <cell r="AI458">
            <v>1</v>
          </cell>
          <cell r="AJ458">
            <v>2</v>
          </cell>
          <cell r="AK458">
            <v>0</v>
          </cell>
          <cell r="AL458">
            <v>1</v>
          </cell>
          <cell r="AM458">
            <v>0</v>
          </cell>
          <cell r="AN458">
            <v>1</v>
          </cell>
          <cell r="AO458">
            <v>1</v>
          </cell>
          <cell r="AP458">
            <v>0</v>
          </cell>
          <cell r="AQ458">
            <v>4</v>
          </cell>
          <cell r="AR458">
            <v>2</v>
          </cell>
          <cell r="AS458">
            <v>0</v>
          </cell>
          <cell r="AT458">
            <v>0</v>
          </cell>
          <cell r="AU458">
            <v>2</v>
          </cell>
          <cell r="AY458">
            <v>0</v>
          </cell>
          <cell r="AZ458" t="str">
            <v/>
          </cell>
        </row>
        <row r="459">
          <cell r="A459">
            <v>225295</v>
          </cell>
          <cell r="B459" t="str">
            <v>Tete</v>
          </cell>
          <cell r="C459" t="str">
            <v>LEI</v>
          </cell>
          <cell r="D459" t="str">
            <v>MF</v>
          </cell>
          <cell r="E459">
            <v>3</v>
          </cell>
          <cell r="F459">
            <v>2.6</v>
          </cell>
          <cell r="G459">
            <v>0</v>
          </cell>
          <cell r="H459">
            <v>34</v>
          </cell>
          <cell r="AD459">
            <v>7</v>
          </cell>
          <cell r="AE459">
            <v>2</v>
          </cell>
          <cell r="AF459">
            <v>0</v>
          </cell>
          <cell r="AG459">
            <v>5</v>
          </cell>
          <cell r="AH459">
            <v>6</v>
          </cell>
          <cell r="AI459">
            <v>1</v>
          </cell>
          <cell r="AJ459">
            <v>3</v>
          </cell>
          <cell r="AK459">
            <v>0</v>
          </cell>
          <cell r="AL459">
            <v>2</v>
          </cell>
          <cell r="AM459">
            <v>1</v>
          </cell>
          <cell r="AN459">
            <v>0</v>
          </cell>
          <cell r="AO459">
            <v>3</v>
          </cell>
          <cell r="AP459">
            <v>2</v>
          </cell>
          <cell r="AQ459">
            <v>0</v>
          </cell>
          <cell r="AR459">
            <v>1</v>
          </cell>
          <cell r="AS459">
            <v>1</v>
          </cell>
          <cell r="AT459">
            <v>0</v>
          </cell>
          <cell r="AU459">
            <v>0</v>
          </cell>
          <cell r="AY459">
            <v>0</v>
          </cell>
          <cell r="AZ459" t="str">
            <v/>
          </cell>
        </row>
        <row r="460">
          <cell r="A460">
            <v>490503</v>
          </cell>
          <cell r="B460" t="str">
            <v>S Edozie</v>
          </cell>
          <cell r="C460" t="str">
            <v>SOU</v>
          </cell>
          <cell r="D460" t="str">
            <v>MF</v>
          </cell>
          <cell r="E460">
            <v>3</v>
          </cell>
          <cell r="F460">
            <v>2.6</v>
          </cell>
          <cell r="G460">
            <v>0</v>
          </cell>
          <cell r="H460">
            <v>39</v>
          </cell>
          <cell r="M460">
            <v>1</v>
          </cell>
          <cell r="N460">
            <v>0</v>
          </cell>
          <cell r="O460">
            <v>1</v>
          </cell>
          <cell r="P460">
            <v>0</v>
          </cell>
          <cell r="Q460">
            <v>1</v>
          </cell>
          <cell r="R460">
            <v>0</v>
          </cell>
          <cell r="S460">
            <v>0</v>
          </cell>
          <cell r="T460">
            <v>1</v>
          </cell>
          <cell r="U460">
            <v>2</v>
          </cell>
          <cell r="V460">
            <v>0</v>
          </cell>
          <cell r="W460">
            <v>2</v>
          </cell>
          <cell r="X460">
            <v>0</v>
          </cell>
          <cell r="Y460">
            <v>6</v>
          </cell>
          <cell r="Z460">
            <v>4</v>
          </cell>
          <cell r="AA460">
            <v>3</v>
          </cell>
          <cell r="AB460">
            <v>3</v>
          </cell>
          <cell r="AC460">
            <v>7</v>
          </cell>
          <cell r="AD460">
            <v>3</v>
          </cell>
          <cell r="AE460">
            <v>1</v>
          </cell>
          <cell r="AF460">
            <v>0</v>
          </cell>
          <cell r="AG460">
            <v>0</v>
          </cell>
          <cell r="AH460">
            <v>2</v>
          </cell>
          <cell r="AI460">
            <v>0</v>
          </cell>
          <cell r="AJ460">
            <v>0</v>
          </cell>
          <cell r="AK460">
            <v>0</v>
          </cell>
          <cell r="AL460">
            <v>0</v>
          </cell>
          <cell r="AM460">
            <v>0</v>
          </cell>
          <cell r="AN460">
            <v>1</v>
          </cell>
          <cell r="AO460">
            <v>0</v>
          </cell>
          <cell r="AP460">
            <v>0</v>
          </cell>
          <cell r="AQ460">
            <v>0</v>
          </cell>
          <cell r="AR460">
            <v>1</v>
          </cell>
          <cell r="AS460">
            <v>0</v>
          </cell>
          <cell r="AT460">
            <v>0</v>
          </cell>
          <cell r="AU460">
            <v>0</v>
          </cell>
          <cell r="AY460">
            <v>0</v>
          </cell>
          <cell r="AZ460" t="str">
            <v/>
          </cell>
        </row>
        <row r="461">
          <cell r="A461">
            <v>86881</v>
          </cell>
          <cell r="B461" t="str">
            <v>N Mendy</v>
          </cell>
          <cell r="C461" t="str">
            <v>LEI</v>
          </cell>
          <cell r="D461" t="str">
            <v>MF</v>
          </cell>
          <cell r="E461">
            <v>3</v>
          </cell>
          <cell r="F461">
            <v>2.5</v>
          </cell>
          <cell r="G461">
            <v>1</v>
          </cell>
          <cell r="H461">
            <v>43</v>
          </cell>
          <cell r="I461">
            <v>0</v>
          </cell>
          <cell r="J461">
            <v>0</v>
          </cell>
          <cell r="K461">
            <v>0</v>
          </cell>
          <cell r="L461">
            <v>0</v>
          </cell>
          <cell r="M461">
            <v>0</v>
          </cell>
          <cell r="N461">
            <v>0</v>
          </cell>
          <cell r="O461">
            <v>0</v>
          </cell>
          <cell r="P461">
            <v>0</v>
          </cell>
          <cell r="Q461">
            <v>0</v>
          </cell>
          <cell r="R461">
            <v>0</v>
          </cell>
          <cell r="S461">
            <v>1</v>
          </cell>
          <cell r="T461">
            <v>1</v>
          </cell>
          <cell r="U461">
            <v>2</v>
          </cell>
          <cell r="V461">
            <v>1</v>
          </cell>
          <cell r="W461">
            <v>1</v>
          </cell>
          <cell r="X461">
            <v>0</v>
          </cell>
          <cell r="Y461">
            <v>0</v>
          </cell>
          <cell r="Z461">
            <v>4</v>
          </cell>
          <cell r="AA461">
            <v>2</v>
          </cell>
          <cell r="AB461">
            <v>3</v>
          </cell>
          <cell r="AC461">
            <v>6</v>
          </cell>
          <cell r="AD461">
            <v>1</v>
          </cell>
          <cell r="AE461">
            <v>8</v>
          </cell>
          <cell r="AF461">
            <v>0</v>
          </cell>
          <cell r="AG461">
            <v>1</v>
          </cell>
          <cell r="AH461">
            <v>2</v>
          </cell>
          <cell r="AI461">
            <v>3</v>
          </cell>
          <cell r="AJ461">
            <v>0</v>
          </cell>
          <cell r="AK461">
            <v>0</v>
          </cell>
          <cell r="AL461">
            <v>0</v>
          </cell>
          <cell r="AM461">
            <v>3</v>
          </cell>
          <cell r="AN461">
            <v>1</v>
          </cell>
          <cell r="AO461">
            <v>1</v>
          </cell>
          <cell r="AP461">
            <v>0</v>
          </cell>
          <cell r="AQ461">
            <v>0</v>
          </cell>
          <cell r="AR461">
            <v>0</v>
          </cell>
          <cell r="AS461">
            <v>0</v>
          </cell>
          <cell r="AT461">
            <v>1</v>
          </cell>
          <cell r="AU461">
            <v>1</v>
          </cell>
          <cell r="AY461">
            <v>0</v>
          </cell>
          <cell r="AZ461" t="str">
            <v/>
          </cell>
        </row>
        <row r="462">
          <cell r="A462">
            <v>148508</v>
          </cell>
          <cell r="B462" t="str">
            <v>Trézéguet*</v>
          </cell>
          <cell r="C462" t="str">
            <v>AVA</v>
          </cell>
          <cell r="D462" t="str">
            <v>MF</v>
          </cell>
          <cell r="E462">
            <v>3</v>
          </cell>
          <cell r="F462">
            <v>2.5</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Y462">
            <v>0</v>
          </cell>
          <cell r="AZ462" t="str">
            <v/>
          </cell>
        </row>
        <row r="463">
          <cell r="A463">
            <v>166325</v>
          </cell>
          <cell r="B463" t="str">
            <v>Cafú</v>
          </cell>
          <cell r="C463" t="str">
            <v>NTG</v>
          </cell>
          <cell r="D463" t="str">
            <v>MF</v>
          </cell>
          <cell r="E463">
            <v>3</v>
          </cell>
          <cell r="F463">
            <v>2.5</v>
          </cell>
          <cell r="G463">
            <v>0</v>
          </cell>
          <cell r="H463">
            <v>1</v>
          </cell>
          <cell r="I463">
            <v>0</v>
          </cell>
          <cell r="J463">
            <v>0</v>
          </cell>
          <cell r="K463">
            <v>1</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Y463">
            <v>0</v>
          </cell>
          <cell r="AZ463" t="str">
            <v/>
          </cell>
        </row>
        <row r="464">
          <cell r="A464">
            <v>167767</v>
          </cell>
          <cell r="B464" t="str">
            <v>Kenedy*</v>
          </cell>
          <cell r="C464" t="str">
            <v>CHE</v>
          </cell>
          <cell r="D464" t="str">
            <v>MF</v>
          </cell>
          <cell r="E464">
            <v>3</v>
          </cell>
          <cell r="F464">
            <v>2.5</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Y464">
            <v>0</v>
          </cell>
          <cell r="AZ464" t="str">
            <v/>
          </cell>
        </row>
        <row r="465">
          <cell r="A465">
            <v>184704</v>
          </cell>
          <cell r="B465" t="str">
            <v>M Nakamba*</v>
          </cell>
          <cell r="C465" t="str">
            <v>AVA</v>
          </cell>
          <cell r="D465" t="str">
            <v>MF</v>
          </cell>
          <cell r="E465">
            <v>3</v>
          </cell>
          <cell r="F465">
            <v>2.5</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Y465">
            <v>0</v>
          </cell>
          <cell r="AZ465" t="str">
            <v/>
          </cell>
        </row>
        <row r="466">
          <cell r="A466">
            <v>198849</v>
          </cell>
          <cell r="B466" t="str">
            <v>L Torreira*</v>
          </cell>
          <cell r="C466" t="str">
            <v>ARS</v>
          </cell>
          <cell r="D466" t="str">
            <v>MF</v>
          </cell>
          <cell r="E466">
            <v>3</v>
          </cell>
          <cell r="F466">
            <v>2.5</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Y466">
            <v>0</v>
          </cell>
          <cell r="AZ466" t="str">
            <v/>
          </cell>
        </row>
        <row r="467">
          <cell r="A467">
            <v>203389</v>
          </cell>
          <cell r="B467" t="str">
            <v>N Tella*</v>
          </cell>
          <cell r="C467" t="str">
            <v>SOU</v>
          </cell>
          <cell r="D467" t="str">
            <v>MF</v>
          </cell>
          <cell r="E467">
            <v>3</v>
          </cell>
          <cell r="F467">
            <v>2.5</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Y467">
            <v>0</v>
          </cell>
          <cell r="AZ467" t="str">
            <v/>
          </cell>
        </row>
        <row r="468">
          <cell r="A468">
            <v>220585</v>
          </cell>
          <cell r="B468" t="str">
            <v>F Downes</v>
          </cell>
          <cell r="C468" t="str">
            <v>WHU</v>
          </cell>
          <cell r="D468" t="str">
            <v>MF</v>
          </cell>
          <cell r="E468">
            <v>3</v>
          </cell>
          <cell r="F468">
            <v>2.5</v>
          </cell>
          <cell r="G468">
            <v>3</v>
          </cell>
          <cell r="H468">
            <v>37</v>
          </cell>
          <cell r="I468">
            <v>0</v>
          </cell>
          <cell r="J468">
            <v>1</v>
          </cell>
          <cell r="K468">
            <v>0</v>
          </cell>
          <cell r="L468">
            <v>0</v>
          </cell>
          <cell r="M468">
            <v>0</v>
          </cell>
          <cell r="N468">
            <v>0</v>
          </cell>
          <cell r="O468">
            <v>0</v>
          </cell>
          <cell r="P468">
            <v>0</v>
          </cell>
          <cell r="Q468">
            <v>0</v>
          </cell>
          <cell r="R468">
            <v>0</v>
          </cell>
          <cell r="S468">
            <v>1</v>
          </cell>
          <cell r="T468">
            <v>2</v>
          </cell>
          <cell r="U468">
            <v>3</v>
          </cell>
          <cell r="V468">
            <v>2</v>
          </cell>
          <cell r="W468">
            <v>1</v>
          </cell>
          <cell r="X468">
            <v>0</v>
          </cell>
          <cell r="Y468">
            <v>0</v>
          </cell>
          <cell r="Z468">
            <v>3</v>
          </cell>
          <cell r="AA468">
            <v>0</v>
          </cell>
          <cell r="AB468">
            <v>1</v>
          </cell>
          <cell r="AC468">
            <v>0</v>
          </cell>
          <cell r="AD468">
            <v>5</v>
          </cell>
          <cell r="AE468">
            <v>2</v>
          </cell>
          <cell r="AF468">
            <v>0</v>
          </cell>
          <cell r="AG468">
            <v>2</v>
          </cell>
          <cell r="AH468">
            <v>1</v>
          </cell>
          <cell r="AI468">
            <v>0</v>
          </cell>
          <cell r="AJ468">
            <v>0</v>
          </cell>
          <cell r="AK468">
            <v>0</v>
          </cell>
          <cell r="AL468">
            <v>0</v>
          </cell>
          <cell r="AM468">
            <v>3</v>
          </cell>
          <cell r="AN468">
            <v>0</v>
          </cell>
          <cell r="AO468">
            <v>1</v>
          </cell>
          <cell r="AP468">
            <v>1</v>
          </cell>
          <cell r="AQ468">
            <v>2</v>
          </cell>
          <cell r="AR468">
            <v>1</v>
          </cell>
          <cell r="AS468">
            <v>2</v>
          </cell>
          <cell r="AT468">
            <v>0</v>
          </cell>
          <cell r="AU468">
            <v>3</v>
          </cell>
          <cell r="AY468">
            <v>0</v>
          </cell>
          <cell r="AZ468" t="str">
            <v/>
          </cell>
        </row>
        <row r="469">
          <cell r="A469">
            <v>221610</v>
          </cell>
          <cell r="B469" t="str">
            <v>J Shackleton*</v>
          </cell>
          <cell r="C469" t="str">
            <v>LEE</v>
          </cell>
          <cell r="D469" t="str">
            <v>MF</v>
          </cell>
          <cell r="E469">
            <v>3</v>
          </cell>
          <cell r="F469">
            <v>2.5</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Y469">
            <v>0</v>
          </cell>
          <cell r="AZ469" t="str">
            <v/>
          </cell>
        </row>
        <row r="470">
          <cell r="A470">
            <v>232928</v>
          </cell>
          <cell r="B470" t="str">
            <v>J Garner</v>
          </cell>
          <cell r="C470" t="str">
            <v>EVE</v>
          </cell>
          <cell r="D470" t="str">
            <v>MF</v>
          </cell>
          <cell r="E470">
            <v>3</v>
          </cell>
          <cell r="F470">
            <v>2.5</v>
          </cell>
          <cell r="G470">
            <v>3</v>
          </cell>
          <cell r="H470">
            <v>26</v>
          </cell>
          <cell r="I470">
            <v>0</v>
          </cell>
          <cell r="J470">
            <v>0</v>
          </cell>
          <cell r="K470">
            <v>0</v>
          </cell>
          <cell r="L470">
            <v>0</v>
          </cell>
          <cell r="M470">
            <v>0</v>
          </cell>
          <cell r="N470">
            <v>0</v>
          </cell>
          <cell r="O470">
            <v>0</v>
          </cell>
          <cell r="P470">
            <v>0</v>
          </cell>
          <cell r="Q470">
            <v>0</v>
          </cell>
          <cell r="R470">
            <v>0</v>
          </cell>
          <cell r="S470">
            <v>2</v>
          </cell>
          <cell r="T470">
            <v>1</v>
          </cell>
          <cell r="U470">
            <v>2</v>
          </cell>
          <cell r="V470">
            <v>1</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2</v>
          </cell>
          <cell r="AN470">
            <v>5</v>
          </cell>
          <cell r="AO470">
            <v>2</v>
          </cell>
          <cell r="AP470">
            <v>1</v>
          </cell>
          <cell r="AQ470">
            <v>2</v>
          </cell>
          <cell r="AR470">
            <v>3</v>
          </cell>
          <cell r="AS470">
            <v>2</v>
          </cell>
          <cell r="AT470">
            <v>0</v>
          </cell>
          <cell r="AU470">
            <v>3</v>
          </cell>
          <cell r="AY470">
            <v>0</v>
          </cell>
          <cell r="AZ470" t="str">
            <v/>
          </cell>
        </row>
        <row r="471">
          <cell r="A471">
            <v>242898</v>
          </cell>
          <cell r="B471" t="str">
            <v>B Johnson</v>
          </cell>
          <cell r="C471" t="str">
            <v>NTG</v>
          </cell>
          <cell r="D471" t="str">
            <v>MF</v>
          </cell>
          <cell r="E471">
            <v>3</v>
          </cell>
          <cell r="F471">
            <v>2.5</v>
          </cell>
          <cell r="G471">
            <v>2</v>
          </cell>
          <cell r="H471">
            <v>127</v>
          </cell>
          <cell r="I471">
            <v>2</v>
          </cell>
          <cell r="J471">
            <v>0</v>
          </cell>
          <cell r="K471">
            <v>8</v>
          </cell>
          <cell r="L471">
            <v>0</v>
          </cell>
          <cell r="M471">
            <v>10</v>
          </cell>
          <cell r="N471">
            <v>0</v>
          </cell>
          <cell r="O471">
            <v>5</v>
          </cell>
          <cell r="P471">
            <v>0</v>
          </cell>
          <cell r="Q471">
            <v>0</v>
          </cell>
          <cell r="R471">
            <v>2</v>
          </cell>
          <cell r="S471">
            <v>2</v>
          </cell>
          <cell r="T471">
            <v>3</v>
          </cell>
          <cell r="U471">
            <v>0</v>
          </cell>
          <cell r="V471">
            <v>3</v>
          </cell>
          <cell r="W471">
            <v>6</v>
          </cell>
          <cell r="X471">
            <v>0</v>
          </cell>
          <cell r="Y471">
            <v>2</v>
          </cell>
          <cell r="Z471">
            <v>8</v>
          </cell>
          <cell r="AA471">
            <v>11</v>
          </cell>
          <cell r="AB471">
            <v>5</v>
          </cell>
          <cell r="AC471">
            <v>0</v>
          </cell>
          <cell r="AD471">
            <v>0</v>
          </cell>
          <cell r="AE471">
            <v>10</v>
          </cell>
          <cell r="AF471">
            <v>2</v>
          </cell>
          <cell r="AG471">
            <v>2</v>
          </cell>
          <cell r="AH471">
            <v>0</v>
          </cell>
          <cell r="AI471">
            <v>14</v>
          </cell>
          <cell r="AJ471">
            <v>2</v>
          </cell>
          <cell r="AK471">
            <v>0</v>
          </cell>
          <cell r="AL471">
            <v>6</v>
          </cell>
          <cell r="AM471">
            <v>3</v>
          </cell>
          <cell r="AN471">
            <v>0</v>
          </cell>
          <cell r="AO471">
            <v>3</v>
          </cell>
          <cell r="AP471">
            <v>5</v>
          </cell>
          <cell r="AQ471">
            <v>0</v>
          </cell>
          <cell r="AR471">
            <v>10</v>
          </cell>
          <cell r="AS471">
            <v>1</v>
          </cell>
          <cell r="AT471">
            <v>0</v>
          </cell>
          <cell r="AU471">
            <v>2</v>
          </cell>
          <cell r="AY471">
            <v>0</v>
          </cell>
          <cell r="AZ471" t="str">
            <v/>
          </cell>
        </row>
        <row r="472">
          <cell r="A472">
            <v>244851</v>
          </cell>
          <cell r="B472" t="str">
            <v>C Palmer</v>
          </cell>
          <cell r="C472" t="str">
            <v>MCI</v>
          </cell>
          <cell r="D472" t="str">
            <v>MF</v>
          </cell>
          <cell r="E472">
            <v>3</v>
          </cell>
          <cell r="F472">
            <v>2.5</v>
          </cell>
          <cell r="G472">
            <v>2</v>
          </cell>
          <cell r="H472">
            <v>29</v>
          </cell>
          <cell r="I472">
            <v>0</v>
          </cell>
          <cell r="J472">
            <v>1</v>
          </cell>
          <cell r="K472">
            <v>0</v>
          </cell>
          <cell r="L472">
            <v>1</v>
          </cell>
          <cell r="M472">
            <v>1</v>
          </cell>
          <cell r="N472">
            <v>0</v>
          </cell>
          <cell r="O472">
            <v>1</v>
          </cell>
          <cell r="P472">
            <v>0</v>
          </cell>
          <cell r="Q472">
            <v>0</v>
          </cell>
          <cell r="R472">
            <v>2</v>
          </cell>
          <cell r="S472">
            <v>0</v>
          </cell>
          <cell r="T472">
            <v>1</v>
          </cell>
          <cell r="U472">
            <v>0</v>
          </cell>
          <cell r="V472">
            <v>0</v>
          </cell>
          <cell r="W472">
            <v>0</v>
          </cell>
          <cell r="X472">
            <v>0</v>
          </cell>
          <cell r="Y472">
            <v>0</v>
          </cell>
          <cell r="Z472">
            <v>0</v>
          </cell>
          <cell r="AA472">
            <v>2</v>
          </cell>
          <cell r="AB472">
            <v>0</v>
          </cell>
          <cell r="AC472">
            <v>1</v>
          </cell>
          <cell r="AD472">
            <v>0</v>
          </cell>
          <cell r="AE472">
            <v>0</v>
          </cell>
          <cell r="AF472">
            <v>0</v>
          </cell>
          <cell r="AG472">
            <v>0</v>
          </cell>
          <cell r="AH472">
            <v>1</v>
          </cell>
          <cell r="AI472">
            <v>0</v>
          </cell>
          <cell r="AJ472">
            <v>6</v>
          </cell>
          <cell r="AK472">
            <v>0</v>
          </cell>
          <cell r="AL472">
            <v>1</v>
          </cell>
          <cell r="AM472">
            <v>0</v>
          </cell>
          <cell r="AN472">
            <v>2</v>
          </cell>
          <cell r="AO472">
            <v>1</v>
          </cell>
          <cell r="AP472">
            <v>0</v>
          </cell>
          <cell r="AQ472">
            <v>0</v>
          </cell>
          <cell r="AR472">
            <v>0</v>
          </cell>
          <cell r="AS472">
            <v>0</v>
          </cell>
          <cell r="AT472">
            <v>6</v>
          </cell>
          <cell r="AU472">
            <v>2</v>
          </cell>
          <cell r="AY472">
            <v>0</v>
          </cell>
          <cell r="AZ472" t="str">
            <v/>
          </cell>
        </row>
        <row r="473">
          <cell r="A473">
            <v>245923</v>
          </cell>
          <cell r="B473" t="str">
            <v>L Cundle*</v>
          </cell>
          <cell r="C473" t="str">
            <v>WOL</v>
          </cell>
          <cell r="D473" t="str">
            <v>MF</v>
          </cell>
          <cell r="E473">
            <v>3</v>
          </cell>
          <cell r="F473">
            <v>2.5</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Y473">
            <v>0</v>
          </cell>
          <cell r="AZ473" t="str">
            <v/>
          </cell>
        </row>
        <row r="474">
          <cell r="A474">
            <v>481405</v>
          </cell>
          <cell r="B474" t="str">
            <v>M Bidstrup*</v>
          </cell>
          <cell r="C474" t="str">
            <v>BRE</v>
          </cell>
          <cell r="D474" t="str">
            <v>MF</v>
          </cell>
          <cell r="E474">
            <v>3</v>
          </cell>
          <cell r="F474">
            <v>2.5</v>
          </cell>
          <cell r="G474">
            <v>0</v>
          </cell>
          <cell r="H474">
            <v>0</v>
          </cell>
          <cell r="I474">
            <v>0</v>
          </cell>
          <cell r="J474">
            <v>0</v>
          </cell>
          <cell r="K474">
            <v>0</v>
          </cell>
          <cell r="L474">
            <v>0</v>
          </cell>
          <cell r="M474">
            <v>0</v>
          </cell>
          <cell r="N474">
            <v>0</v>
          </cell>
          <cell r="O474">
            <v>0</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Y474">
            <v>0</v>
          </cell>
          <cell r="AZ474" t="str">
            <v/>
          </cell>
        </row>
        <row r="475">
          <cell r="A475">
            <v>509416</v>
          </cell>
          <cell r="B475" t="str">
            <v>Y Ayari</v>
          </cell>
          <cell r="C475" t="str">
            <v>BHA</v>
          </cell>
          <cell r="D475" t="str">
            <v>MF</v>
          </cell>
          <cell r="E475">
            <v>3</v>
          </cell>
          <cell r="F475">
            <v>2.5</v>
          </cell>
          <cell r="G475">
            <v>2</v>
          </cell>
          <cell r="H475">
            <v>5</v>
          </cell>
          <cell r="AD475">
            <v>0</v>
          </cell>
          <cell r="AE475">
            <v>0</v>
          </cell>
          <cell r="AF475">
            <v>0</v>
          </cell>
          <cell r="AG475">
            <v>0</v>
          </cell>
          <cell r="AH475">
            <v>0</v>
          </cell>
          <cell r="AI475">
            <v>0</v>
          </cell>
          <cell r="AJ475">
            <v>0</v>
          </cell>
          <cell r="AK475">
            <v>1</v>
          </cell>
          <cell r="AL475">
            <v>0</v>
          </cell>
          <cell r="AM475">
            <v>1</v>
          </cell>
          <cell r="AN475">
            <v>0</v>
          </cell>
          <cell r="AO475">
            <v>0</v>
          </cell>
          <cell r="AP475">
            <v>1</v>
          </cell>
          <cell r="AQ475">
            <v>0</v>
          </cell>
          <cell r="AR475">
            <v>0</v>
          </cell>
          <cell r="AS475">
            <v>0</v>
          </cell>
          <cell r="AT475">
            <v>0</v>
          </cell>
          <cell r="AU475">
            <v>2</v>
          </cell>
          <cell r="AY475">
            <v>0</v>
          </cell>
          <cell r="AZ475" t="str">
            <v/>
          </cell>
        </row>
        <row r="476">
          <cell r="A476">
            <v>90517</v>
          </cell>
          <cell r="B476" t="str">
            <v>R Brady*</v>
          </cell>
          <cell r="C476" t="str">
            <v>BOU</v>
          </cell>
          <cell r="D476" t="str">
            <v>MF</v>
          </cell>
          <cell r="E476">
            <v>3</v>
          </cell>
          <cell r="F476">
            <v>2.4</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Y476">
            <v>0</v>
          </cell>
          <cell r="AZ476" t="str">
            <v/>
          </cell>
        </row>
        <row r="477">
          <cell r="A477">
            <v>173954</v>
          </cell>
          <cell r="B477" t="str">
            <v>J Riedewald</v>
          </cell>
          <cell r="C477" t="str">
            <v>CRY</v>
          </cell>
          <cell r="D477" t="str">
            <v>MF</v>
          </cell>
          <cell r="E477">
            <v>3</v>
          </cell>
          <cell r="F477">
            <v>2.4</v>
          </cell>
          <cell r="G477">
            <v>1</v>
          </cell>
          <cell r="H477">
            <v>7</v>
          </cell>
          <cell r="I477">
            <v>0</v>
          </cell>
          <cell r="J477">
            <v>0</v>
          </cell>
          <cell r="K477">
            <v>0</v>
          </cell>
          <cell r="L477">
            <v>0</v>
          </cell>
          <cell r="M477">
            <v>0</v>
          </cell>
          <cell r="N477">
            <v>0</v>
          </cell>
          <cell r="O477">
            <v>0</v>
          </cell>
          <cell r="P477">
            <v>0</v>
          </cell>
          <cell r="Q477">
            <v>0</v>
          </cell>
          <cell r="R477">
            <v>0</v>
          </cell>
          <cell r="S477">
            <v>2</v>
          </cell>
          <cell r="T477">
            <v>1</v>
          </cell>
          <cell r="U477">
            <v>1</v>
          </cell>
          <cell r="V477">
            <v>0</v>
          </cell>
          <cell r="W477">
            <v>0</v>
          </cell>
          <cell r="X477">
            <v>0</v>
          </cell>
          <cell r="Y477">
            <v>1</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1</v>
          </cell>
          <cell r="AS477">
            <v>0</v>
          </cell>
          <cell r="AT477">
            <v>0</v>
          </cell>
          <cell r="AU477">
            <v>1</v>
          </cell>
          <cell r="AY477">
            <v>0</v>
          </cell>
          <cell r="AZ477" t="str">
            <v/>
          </cell>
        </row>
        <row r="478">
          <cell r="A478">
            <v>197469</v>
          </cell>
          <cell r="B478" t="str">
            <v>H Choudhury*</v>
          </cell>
          <cell r="C478" t="str">
            <v>LEI</v>
          </cell>
          <cell r="D478" t="str">
            <v>MF</v>
          </cell>
          <cell r="E478">
            <v>3</v>
          </cell>
          <cell r="F478">
            <v>2.4</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Y478">
            <v>0</v>
          </cell>
          <cell r="AZ478" t="str">
            <v/>
          </cell>
        </row>
        <row r="479">
          <cell r="A479">
            <v>201658</v>
          </cell>
          <cell r="B479" t="str">
            <v>M Tavernier</v>
          </cell>
          <cell r="C479" t="str">
            <v>BOU</v>
          </cell>
          <cell r="D479" t="str">
            <v>MF</v>
          </cell>
          <cell r="E479">
            <v>3</v>
          </cell>
          <cell r="F479">
            <v>2.4</v>
          </cell>
          <cell r="G479">
            <v>0</v>
          </cell>
          <cell r="H479">
            <v>91</v>
          </cell>
          <cell r="I479">
            <v>2</v>
          </cell>
          <cell r="J479">
            <v>2</v>
          </cell>
          <cell r="K479">
            <v>2</v>
          </cell>
          <cell r="L479">
            <v>2</v>
          </cell>
          <cell r="M479">
            <v>8</v>
          </cell>
          <cell r="N479">
            <v>0</v>
          </cell>
          <cell r="O479">
            <v>2</v>
          </cell>
          <cell r="P479">
            <v>0</v>
          </cell>
          <cell r="Q479">
            <v>2</v>
          </cell>
          <cell r="R479">
            <v>2</v>
          </cell>
          <cell r="S479">
            <v>5</v>
          </cell>
          <cell r="T479">
            <v>2</v>
          </cell>
          <cell r="U479">
            <v>9</v>
          </cell>
          <cell r="V479">
            <v>14</v>
          </cell>
          <cell r="W479">
            <v>10</v>
          </cell>
          <cell r="X479">
            <v>0</v>
          </cell>
          <cell r="Y479">
            <v>0</v>
          </cell>
          <cell r="Z479">
            <v>0</v>
          </cell>
          <cell r="AA479">
            <v>0</v>
          </cell>
          <cell r="AB479">
            <v>0</v>
          </cell>
          <cell r="AC479">
            <v>0</v>
          </cell>
          <cell r="AD479">
            <v>0</v>
          </cell>
          <cell r="AE479">
            <v>1</v>
          </cell>
          <cell r="AF479">
            <v>7</v>
          </cell>
          <cell r="AG479">
            <v>0</v>
          </cell>
          <cell r="AH479">
            <v>0</v>
          </cell>
          <cell r="AI479">
            <v>0</v>
          </cell>
          <cell r="AJ479">
            <v>0</v>
          </cell>
          <cell r="AK479">
            <v>0</v>
          </cell>
          <cell r="AL479">
            <v>6</v>
          </cell>
          <cell r="AM479">
            <v>2</v>
          </cell>
          <cell r="AN479">
            <v>4</v>
          </cell>
          <cell r="AO479">
            <v>0</v>
          </cell>
          <cell r="AP479">
            <v>9</v>
          </cell>
          <cell r="AQ479">
            <v>0</v>
          </cell>
          <cell r="AR479">
            <v>0</v>
          </cell>
          <cell r="AS479">
            <v>0</v>
          </cell>
          <cell r="AT479">
            <v>0</v>
          </cell>
          <cell r="AU479">
            <v>0</v>
          </cell>
          <cell r="AY479">
            <v>0</v>
          </cell>
          <cell r="AZ479" t="str">
            <v/>
          </cell>
        </row>
        <row r="480">
          <cell r="A480">
            <v>209042</v>
          </cell>
          <cell r="B480" t="str">
            <v>O Skipp</v>
          </cell>
          <cell r="C480" t="str">
            <v>TOT</v>
          </cell>
          <cell r="D480" t="str">
            <v>MF</v>
          </cell>
          <cell r="E480">
            <v>3</v>
          </cell>
          <cell r="F480">
            <v>2.4</v>
          </cell>
          <cell r="G480">
            <v>4</v>
          </cell>
          <cell r="H480">
            <v>56</v>
          </cell>
          <cell r="I480">
            <v>0</v>
          </cell>
          <cell r="J480">
            <v>0</v>
          </cell>
          <cell r="K480">
            <v>0</v>
          </cell>
          <cell r="L480">
            <v>0</v>
          </cell>
          <cell r="M480">
            <v>0</v>
          </cell>
          <cell r="N480">
            <v>0</v>
          </cell>
          <cell r="O480">
            <v>0</v>
          </cell>
          <cell r="P480">
            <v>0</v>
          </cell>
          <cell r="Q480">
            <v>2</v>
          </cell>
          <cell r="R480">
            <v>1</v>
          </cell>
          <cell r="S480">
            <v>1</v>
          </cell>
          <cell r="T480">
            <v>1</v>
          </cell>
          <cell r="U480">
            <v>3</v>
          </cell>
          <cell r="V480">
            <v>0</v>
          </cell>
          <cell r="W480">
            <v>0</v>
          </cell>
          <cell r="X480">
            <v>0</v>
          </cell>
          <cell r="Y480">
            <v>0</v>
          </cell>
          <cell r="Z480">
            <v>4</v>
          </cell>
          <cell r="AA480">
            <v>0</v>
          </cell>
          <cell r="AB480">
            <v>0</v>
          </cell>
          <cell r="AC480">
            <v>1</v>
          </cell>
          <cell r="AD480">
            <v>0</v>
          </cell>
          <cell r="AE480">
            <v>0</v>
          </cell>
          <cell r="AF480">
            <v>0</v>
          </cell>
          <cell r="AG480">
            <v>3</v>
          </cell>
          <cell r="AH480">
            <v>10</v>
          </cell>
          <cell r="AI480">
            <v>2</v>
          </cell>
          <cell r="AJ480">
            <v>3</v>
          </cell>
          <cell r="AK480">
            <v>0</v>
          </cell>
          <cell r="AL480">
            <v>0</v>
          </cell>
          <cell r="AM480">
            <v>4</v>
          </cell>
          <cell r="AN480">
            <v>2</v>
          </cell>
          <cell r="AO480">
            <v>0</v>
          </cell>
          <cell r="AP480">
            <v>5</v>
          </cell>
          <cell r="AQ480">
            <v>7</v>
          </cell>
          <cell r="AR480">
            <v>1</v>
          </cell>
          <cell r="AS480">
            <v>2</v>
          </cell>
          <cell r="AT480">
            <v>0</v>
          </cell>
          <cell r="AU480">
            <v>4</v>
          </cell>
          <cell r="AY480">
            <v>0</v>
          </cell>
          <cell r="AZ480" t="str">
            <v/>
          </cell>
        </row>
        <row r="481">
          <cell r="A481">
            <v>214466</v>
          </cell>
          <cell r="B481" t="str">
            <v>W Smallbone*</v>
          </cell>
          <cell r="C481" t="str">
            <v>SOU</v>
          </cell>
          <cell r="D481" t="str">
            <v>MF</v>
          </cell>
          <cell r="E481">
            <v>3</v>
          </cell>
          <cell r="F481">
            <v>2.4</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Y481">
            <v>0</v>
          </cell>
          <cell r="AZ481" t="str">
            <v/>
          </cell>
        </row>
        <row r="482">
          <cell r="A482">
            <v>234370</v>
          </cell>
          <cell r="B482" t="str">
            <v>M Roca</v>
          </cell>
          <cell r="C482" t="str">
            <v>LEE</v>
          </cell>
          <cell r="D482" t="str">
            <v>MF</v>
          </cell>
          <cell r="E482">
            <v>3</v>
          </cell>
          <cell r="F482">
            <v>2.4</v>
          </cell>
          <cell r="G482">
            <v>0</v>
          </cell>
          <cell r="H482">
            <v>99</v>
          </cell>
          <cell r="I482">
            <v>2</v>
          </cell>
          <cell r="J482">
            <v>4</v>
          </cell>
          <cell r="K482">
            <v>0</v>
          </cell>
          <cell r="L482">
            <v>4</v>
          </cell>
          <cell r="M482">
            <v>10</v>
          </cell>
          <cell r="N482">
            <v>0</v>
          </cell>
          <cell r="O482">
            <v>0</v>
          </cell>
          <cell r="P482">
            <v>0</v>
          </cell>
          <cell r="Q482">
            <v>0</v>
          </cell>
          <cell r="R482">
            <v>2</v>
          </cell>
          <cell r="S482">
            <v>2</v>
          </cell>
          <cell r="T482">
            <v>7</v>
          </cell>
          <cell r="U482">
            <v>6</v>
          </cell>
          <cell r="V482">
            <v>3</v>
          </cell>
          <cell r="W482">
            <v>4</v>
          </cell>
          <cell r="X482">
            <v>0</v>
          </cell>
          <cell r="Y482">
            <v>4</v>
          </cell>
          <cell r="Z482">
            <v>2</v>
          </cell>
          <cell r="AA482">
            <v>3</v>
          </cell>
          <cell r="AB482">
            <v>3</v>
          </cell>
          <cell r="AC482">
            <v>4</v>
          </cell>
          <cell r="AD482">
            <v>0</v>
          </cell>
          <cell r="AE482">
            <v>2</v>
          </cell>
          <cell r="AF482">
            <v>0</v>
          </cell>
          <cell r="AG482">
            <v>1</v>
          </cell>
          <cell r="AH482">
            <v>4</v>
          </cell>
          <cell r="AI482">
            <v>2</v>
          </cell>
          <cell r="AJ482">
            <v>5</v>
          </cell>
          <cell r="AK482">
            <v>0</v>
          </cell>
          <cell r="AL482">
            <v>4</v>
          </cell>
          <cell r="AM482">
            <v>6</v>
          </cell>
          <cell r="AN482">
            <v>4</v>
          </cell>
          <cell r="AO482">
            <v>3</v>
          </cell>
          <cell r="AP482">
            <v>2</v>
          </cell>
          <cell r="AQ482">
            <v>5</v>
          </cell>
          <cell r="AR482">
            <v>0</v>
          </cell>
          <cell r="AS482">
            <v>0</v>
          </cell>
          <cell r="AT482">
            <v>1</v>
          </cell>
          <cell r="AU482">
            <v>0</v>
          </cell>
          <cell r="AY482">
            <v>0</v>
          </cell>
          <cell r="AZ482" t="str">
            <v/>
          </cell>
        </row>
        <row r="483">
          <cell r="A483">
            <v>235382</v>
          </cell>
          <cell r="B483" t="str">
            <v>S Alzate</v>
          </cell>
          <cell r="C483" t="str">
            <v>BHA</v>
          </cell>
          <cell r="D483" t="str">
            <v>MF</v>
          </cell>
          <cell r="E483">
            <v>3</v>
          </cell>
          <cell r="F483">
            <v>2.4</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Y483">
            <v>0</v>
          </cell>
          <cell r="AZ483" t="str">
            <v/>
          </cell>
        </row>
        <row r="484">
          <cell r="A484">
            <v>243345</v>
          </cell>
          <cell r="B484" t="str">
            <v>L O'Brien*</v>
          </cell>
          <cell r="C484" t="str">
            <v>NTG</v>
          </cell>
          <cell r="D484" t="str">
            <v>MF</v>
          </cell>
          <cell r="E484">
            <v>3</v>
          </cell>
          <cell r="F484">
            <v>2.4</v>
          </cell>
          <cell r="G484">
            <v>0</v>
          </cell>
          <cell r="H484">
            <v>30</v>
          </cell>
          <cell r="I484">
            <v>2</v>
          </cell>
          <cell r="J484">
            <v>0</v>
          </cell>
          <cell r="K484">
            <v>6</v>
          </cell>
          <cell r="L484">
            <v>0</v>
          </cell>
          <cell r="M484">
            <v>3</v>
          </cell>
          <cell r="N484">
            <v>0</v>
          </cell>
          <cell r="O484">
            <v>7</v>
          </cell>
          <cell r="P484">
            <v>0</v>
          </cell>
          <cell r="Q484">
            <v>0</v>
          </cell>
          <cell r="R484">
            <v>3</v>
          </cell>
          <cell r="S484">
            <v>1</v>
          </cell>
          <cell r="T484">
            <v>0</v>
          </cell>
          <cell r="U484">
            <v>0</v>
          </cell>
          <cell r="V484">
            <v>2</v>
          </cell>
          <cell r="W484">
            <v>1</v>
          </cell>
          <cell r="X484">
            <v>0</v>
          </cell>
          <cell r="Y484">
            <v>1</v>
          </cell>
          <cell r="Z484">
            <v>3</v>
          </cell>
          <cell r="AA484">
            <v>1</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Y484">
            <v>0</v>
          </cell>
          <cell r="AZ484" t="str">
            <v/>
          </cell>
        </row>
        <row r="485">
          <cell r="A485">
            <v>432160</v>
          </cell>
          <cell r="B485" t="str">
            <v>S Baptiste</v>
          </cell>
          <cell r="C485" t="str">
            <v>BRE</v>
          </cell>
          <cell r="D485" t="str">
            <v>MF</v>
          </cell>
          <cell r="E485">
            <v>3</v>
          </cell>
          <cell r="F485">
            <v>2.4</v>
          </cell>
          <cell r="G485">
            <v>1</v>
          </cell>
          <cell r="H485">
            <v>31</v>
          </cell>
          <cell r="I485">
            <v>0</v>
          </cell>
          <cell r="J485">
            <v>2</v>
          </cell>
          <cell r="K485">
            <v>1</v>
          </cell>
          <cell r="L485">
            <v>1</v>
          </cell>
          <cell r="M485">
            <v>8</v>
          </cell>
          <cell r="N485">
            <v>0</v>
          </cell>
          <cell r="O485">
            <v>0</v>
          </cell>
          <cell r="P485">
            <v>1</v>
          </cell>
          <cell r="Q485">
            <v>2</v>
          </cell>
          <cell r="R485">
            <v>2</v>
          </cell>
          <cell r="S485">
            <v>0</v>
          </cell>
          <cell r="T485">
            <v>1</v>
          </cell>
          <cell r="U485">
            <v>1</v>
          </cell>
          <cell r="V485">
            <v>0</v>
          </cell>
          <cell r="W485">
            <v>0</v>
          </cell>
          <cell r="X485">
            <v>0</v>
          </cell>
          <cell r="Y485">
            <v>0</v>
          </cell>
          <cell r="Z485">
            <v>0</v>
          </cell>
          <cell r="AA485">
            <v>0</v>
          </cell>
          <cell r="AB485">
            <v>0</v>
          </cell>
          <cell r="AC485">
            <v>0</v>
          </cell>
          <cell r="AD485">
            <v>0</v>
          </cell>
          <cell r="AE485">
            <v>0</v>
          </cell>
          <cell r="AF485">
            <v>1</v>
          </cell>
          <cell r="AG485">
            <v>0</v>
          </cell>
          <cell r="AH485">
            <v>0</v>
          </cell>
          <cell r="AI485">
            <v>0</v>
          </cell>
          <cell r="AJ485">
            <v>-2</v>
          </cell>
          <cell r="AK485">
            <v>0</v>
          </cell>
          <cell r="AL485">
            <v>0</v>
          </cell>
          <cell r="AM485">
            <v>3</v>
          </cell>
          <cell r="AN485">
            <v>1</v>
          </cell>
          <cell r="AO485">
            <v>0</v>
          </cell>
          <cell r="AP485">
            <v>5</v>
          </cell>
          <cell r="AQ485">
            <v>1</v>
          </cell>
          <cell r="AR485">
            <v>0</v>
          </cell>
          <cell r="AS485">
            <v>2</v>
          </cell>
          <cell r="AT485">
            <v>0</v>
          </cell>
          <cell r="AU485">
            <v>1</v>
          </cell>
          <cell r="AY485">
            <v>0</v>
          </cell>
          <cell r="AZ485" t="str">
            <v/>
          </cell>
        </row>
        <row r="486">
          <cell r="A486">
            <v>482442</v>
          </cell>
          <cell r="B486" t="str">
            <v>P Sarr</v>
          </cell>
          <cell r="C486" t="str">
            <v>TOT</v>
          </cell>
          <cell r="D486" t="str">
            <v>MF</v>
          </cell>
          <cell r="E486">
            <v>3</v>
          </cell>
          <cell r="F486">
            <v>2.4</v>
          </cell>
          <cell r="G486">
            <v>4</v>
          </cell>
          <cell r="H486">
            <v>19</v>
          </cell>
          <cell r="Z486">
            <v>4</v>
          </cell>
          <cell r="AA486">
            <v>0</v>
          </cell>
          <cell r="AB486">
            <v>2</v>
          </cell>
          <cell r="AC486">
            <v>0</v>
          </cell>
          <cell r="AD486">
            <v>0</v>
          </cell>
          <cell r="AE486">
            <v>1</v>
          </cell>
          <cell r="AF486">
            <v>0</v>
          </cell>
          <cell r="AG486">
            <v>1</v>
          </cell>
          <cell r="AH486">
            <v>1</v>
          </cell>
          <cell r="AI486">
            <v>1</v>
          </cell>
          <cell r="AJ486">
            <v>1</v>
          </cell>
          <cell r="AK486">
            <v>0</v>
          </cell>
          <cell r="AL486">
            <v>0</v>
          </cell>
          <cell r="AM486">
            <v>1</v>
          </cell>
          <cell r="AN486">
            <v>0</v>
          </cell>
          <cell r="AO486">
            <v>0</v>
          </cell>
          <cell r="AP486">
            <v>2</v>
          </cell>
          <cell r="AQ486">
            <v>1</v>
          </cell>
          <cell r="AR486">
            <v>0</v>
          </cell>
          <cell r="AS486">
            <v>0</v>
          </cell>
          <cell r="AT486">
            <v>0</v>
          </cell>
          <cell r="AU486">
            <v>4</v>
          </cell>
          <cell r="AY486">
            <v>0</v>
          </cell>
          <cell r="AZ486" t="str">
            <v/>
          </cell>
        </row>
        <row r="487">
          <cell r="A487">
            <v>505187</v>
          </cell>
          <cell r="B487" t="str">
            <v>C Casadei*</v>
          </cell>
          <cell r="C487" t="str">
            <v>CHE</v>
          </cell>
          <cell r="D487" t="str">
            <v>MF</v>
          </cell>
          <cell r="E487">
            <v>3</v>
          </cell>
          <cell r="F487">
            <v>2.4</v>
          </cell>
          <cell r="G487">
            <v>0</v>
          </cell>
          <cell r="H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Y487">
            <v>0</v>
          </cell>
          <cell r="AZ487" t="str">
            <v/>
          </cell>
        </row>
        <row r="488">
          <cell r="A488">
            <v>535928</v>
          </cell>
          <cell r="B488" t="str">
            <v>S Bajcetic</v>
          </cell>
          <cell r="C488" t="str">
            <v>LIV</v>
          </cell>
          <cell r="D488" t="str">
            <v>MF</v>
          </cell>
          <cell r="E488">
            <v>3</v>
          </cell>
          <cell r="F488">
            <v>2.4</v>
          </cell>
          <cell r="G488">
            <v>0</v>
          </cell>
          <cell r="H488">
            <v>20</v>
          </cell>
          <cell r="Z488">
            <v>0</v>
          </cell>
          <cell r="AA488">
            <v>0</v>
          </cell>
          <cell r="AB488">
            <v>4</v>
          </cell>
          <cell r="AC488">
            <v>0</v>
          </cell>
          <cell r="AD488">
            <v>5</v>
          </cell>
          <cell r="AE488">
            <v>0</v>
          </cell>
          <cell r="AF488">
            <v>6</v>
          </cell>
          <cell r="AG488">
            <v>1</v>
          </cell>
          <cell r="AH488">
            <v>1</v>
          </cell>
          <cell r="AI488">
            <v>3</v>
          </cell>
          <cell r="AJ488">
            <v>0</v>
          </cell>
          <cell r="AK488">
            <v>0</v>
          </cell>
          <cell r="AL488">
            <v>0</v>
          </cell>
          <cell r="AM488">
            <v>0</v>
          </cell>
          <cell r="AN488">
            <v>0</v>
          </cell>
          <cell r="AO488">
            <v>0</v>
          </cell>
          <cell r="AP488">
            <v>0</v>
          </cell>
          <cell r="AQ488">
            <v>0</v>
          </cell>
          <cell r="AR488">
            <v>0</v>
          </cell>
          <cell r="AS488">
            <v>0</v>
          </cell>
          <cell r="AT488">
            <v>0</v>
          </cell>
          <cell r="AU488">
            <v>0</v>
          </cell>
          <cell r="AY488">
            <v>0</v>
          </cell>
          <cell r="AZ488" t="str">
            <v/>
          </cell>
        </row>
        <row r="489">
          <cell r="A489">
            <v>56872</v>
          </cell>
          <cell r="B489" t="str">
            <v>J Stanislas</v>
          </cell>
          <cell r="C489" t="str">
            <v>BOU</v>
          </cell>
          <cell r="D489" t="str">
            <v>MF</v>
          </cell>
          <cell r="E489">
            <v>3</v>
          </cell>
          <cell r="F489">
            <v>2.2999999999999998</v>
          </cell>
          <cell r="G489">
            <v>0</v>
          </cell>
          <cell r="H489">
            <v>4</v>
          </cell>
          <cell r="I489">
            <v>1</v>
          </cell>
          <cell r="J489">
            <v>1</v>
          </cell>
          <cell r="K489">
            <v>0</v>
          </cell>
          <cell r="L489">
            <v>0</v>
          </cell>
          <cell r="M489">
            <v>0</v>
          </cell>
          <cell r="N489">
            <v>0</v>
          </cell>
          <cell r="O489">
            <v>0</v>
          </cell>
          <cell r="P489">
            <v>0</v>
          </cell>
          <cell r="Q489">
            <v>0</v>
          </cell>
          <cell r="R489">
            <v>0</v>
          </cell>
          <cell r="S489">
            <v>0</v>
          </cell>
          <cell r="T489">
            <v>1</v>
          </cell>
          <cell r="U489">
            <v>0</v>
          </cell>
          <cell r="V489">
            <v>1</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Y489">
            <v>0</v>
          </cell>
          <cell r="AZ489" t="str">
            <v/>
          </cell>
        </row>
        <row r="490">
          <cell r="A490">
            <v>80179</v>
          </cell>
          <cell r="B490" t="str">
            <v>A Forshaw</v>
          </cell>
          <cell r="C490" t="str">
            <v>LEE</v>
          </cell>
          <cell r="D490" t="str">
            <v>MF</v>
          </cell>
          <cell r="E490">
            <v>3</v>
          </cell>
          <cell r="F490">
            <v>2.2999999999999998</v>
          </cell>
          <cell r="G490">
            <v>3</v>
          </cell>
          <cell r="H490">
            <v>22</v>
          </cell>
          <cell r="I490">
            <v>0</v>
          </cell>
          <cell r="J490">
            <v>1</v>
          </cell>
          <cell r="K490">
            <v>0</v>
          </cell>
          <cell r="L490">
            <v>2</v>
          </cell>
          <cell r="M490">
            <v>0</v>
          </cell>
          <cell r="N490">
            <v>0</v>
          </cell>
          <cell r="O490">
            <v>0</v>
          </cell>
          <cell r="P490">
            <v>0</v>
          </cell>
          <cell r="Q490">
            <v>0</v>
          </cell>
          <cell r="R490">
            <v>0</v>
          </cell>
          <cell r="S490">
            <v>0</v>
          </cell>
          <cell r="T490">
            <v>0</v>
          </cell>
          <cell r="U490">
            <v>0</v>
          </cell>
          <cell r="V490">
            <v>0</v>
          </cell>
          <cell r="W490">
            <v>0</v>
          </cell>
          <cell r="X490">
            <v>0</v>
          </cell>
          <cell r="Y490">
            <v>5</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2</v>
          </cell>
          <cell r="AP490">
            <v>0</v>
          </cell>
          <cell r="AQ490">
            <v>4</v>
          </cell>
          <cell r="AR490">
            <v>2</v>
          </cell>
          <cell r="AS490">
            <v>0</v>
          </cell>
          <cell r="AT490">
            <v>3</v>
          </cell>
          <cell r="AU490">
            <v>3</v>
          </cell>
          <cell r="AY490">
            <v>0</v>
          </cell>
          <cell r="AZ490" t="str">
            <v/>
          </cell>
        </row>
        <row r="491">
          <cell r="A491">
            <v>89076</v>
          </cell>
          <cell r="B491" t="str">
            <v>R Freuler</v>
          </cell>
          <cell r="C491" t="str">
            <v>NTG</v>
          </cell>
          <cell r="D491" t="str">
            <v>MF</v>
          </cell>
          <cell r="E491">
            <v>3</v>
          </cell>
          <cell r="F491">
            <v>2.2999999999999998</v>
          </cell>
          <cell r="G491">
            <v>0</v>
          </cell>
          <cell r="H491">
            <v>62</v>
          </cell>
          <cell r="K491">
            <v>0</v>
          </cell>
          <cell r="L491">
            <v>0</v>
          </cell>
          <cell r="M491">
            <v>3</v>
          </cell>
          <cell r="N491">
            <v>0</v>
          </cell>
          <cell r="O491">
            <v>3</v>
          </cell>
          <cell r="P491">
            <v>0</v>
          </cell>
          <cell r="Q491">
            <v>0</v>
          </cell>
          <cell r="R491">
            <v>1</v>
          </cell>
          <cell r="S491">
            <v>5</v>
          </cell>
          <cell r="T491">
            <v>4</v>
          </cell>
          <cell r="U491">
            <v>0</v>
          </cell>
          <cell r="V491">
            <v>5</v>
          </cell>
          <cell r="W491">
            <v>3</v>
          </cell>
          <cell r="X491">
            <v>0</v>
          </cell>
          <cell r="Y491">
            <v>2</v>
          </cell>
          <cell r="Z491">
            <v>6</v>
          </cell>
          <cell r="AA491">
            <v>3</v>
          </cell>
          <cell r="AB491">
            <v>3</v>
          </cell>
          <cell r="AC491">
            <v>0</v>
          </cell>
          <cell r="AD491">
            <v>0</v>
          </cell>
          <cell r="AE491">
            <v>6</v>
          </cell>
          <cell r="AF491">
            <v>2</v>
          </cell>
          <cell r="AG491">
            <v>2</v>
          </cell>
          <cell r="AH491">
            <v>0</v>
          </cell>
          <cell r="AI491">
            <v>5</v>
          </cell>
          <cell r="AJ491">
            <v>0</v>
          </cell>
          <cell r="AK491">
            <v>0</v>
          </cell>
          <cell r="AL491">
            <v>1</v>
          </cell>
          <cell r="AM491">
            <v>4</v>
          </cell>
          <cell r="AN491">
            <v>0</v>
          </cell>
          <cell r="AO491">
            <v>4</v>
          </cell>
          <cell r="AP491">
            <v>0</v>
          </cell>
          <cell r="AQ491">
            <v>0</v>
          </cell>
          <cell r="AR491">
            <v>0</v>
          </cell>
          <cell r="AS491">
            <v>0</v>
          </cell>
          <cell r="AT491">
            <v>0</v>
          </cell>
          <cell r="AU491">
            <v>0</v>
          </cell>
          <cell r="AY491">
            <v>0</v>
          </cell>
          <cell r="AZ491" t="str">
            <v/>
          </cell>
        </row>
        <row r="492">
          <cell r="A492">
            <v>185253</v>
          </cell>
          <cell r="B492" t="str">
            <v>G Scarpa</v>
          </cell>
          <cell r="C492" t="str">
            <v>NTG</v>
          </cell>
          <cell r="D492" t="str">
            <v>MF</v>
          </cell>
          <cell r="E492">
            <v>3</v>
          </cell>
          <cell r="F492">
            <v>2.2999999999999998</v>
          </cell>
          <cell r="G492">
            <v>0</v>
          </cell>
          <cell r="H492">
            <v>10</v>
          </cell>
          <cell r="Z492">
            <v>3</v>
          </cell>
          <cell r="AA492">
            <v>2</v>
          </cell>
          <cell r="AB492">
            <v>1</v>
          </cell>
          <cell r="AC492">
            <v>0</v>
          </cell>
          <cell r="AD492">
            <v>0</v>
          </cell>
          <cell r="AE492">
            <v>2</v>
          </cell>
          <cell r="AF492">
            <v>0</v>
          </cell>
          <cell r="AG492">
            <v>0</v>
          </cell>
          <cell r="AH492">
            <v>0</v>
          </cell>
          <cell r="AI492">
            <v>0</v>
          </cell>
          <cell r="AJ492">
            <v>1</v>
          </cell>
          <cell r="AK492">
            <v>0</v>
          </cell>
          <cell r="AL492">
            <v>0</v>
          </cell>
          <cell r="AM492">
            <v>1</v>
          </cell>
          <cell r="AN492">
            <v>0</v>
          </cell>
          <cell r="AO492">
            <v>0</v>
          </cell>
          <cell r="AP492">
            <v>0</v>
          </cell>
          <cell r="AQ492">
            <v>0</v>
          </cell>
          <cell r="AR492">
            <v>0</v>
          </cell>
          <cell r="AS492">
            <v>0</v>
          </cell>
          <cell r="AT492">
            <v>0</v>
          </cell>
          <cell r="AU492">
            <v>0</v>
          </cell>
          <cell r="AY492">
            <v>0</v>
          </cell>
          <cell r="AZ492" t="str">
            <v/>
          </cell>
        </row>
        <row r="493">
          <cell r="A493">
            <v>222531</v>
          </cell>
          <cell r="B493" t="str">
            <v>M Gibbs-White</v>
          </cell>
          <cell r="C493" t="str">
            <v>NTG</v>
          </cell>
          <cell r="D493" t="str">
            <v>MF</v>
          </cell>
          <cell r="E493">
            <v>3</v>
          </cell>
          <cell r="F493">
            <v>2.2999999999999998</v>
          </cell>
          <cell r="G493">
            <v>4</v>
          </cell>
          <cell r="H493">
            <v>134</v>
          </cell>
          <cell r="I493">
            <v>3</v>
          </cell>
          <cell r="J493">
            <v>1</v>
          </cell>
          <cell r="K493">
            <v>1</v>
          </cell>
          <cell r="L493">
            <v>0</v>
          </cell>
          <cell r="M493">
            <v>9</v>
          </cell>
          <cell r="N493">
            <v>0</v>
          </cell>
          <cell r="O493">
            <v>2</v>
          </cell>
          <cell r="P493">
            <v>0</v>
          </cell>
          <cell r="Q493">
            <v>0</v>
          </cell>
          <cell r="R493">
            <v>2</v>
          </cell>
          <cell r="S493">
            <v>8</v>
          </cell>
          <cell r="T493">
            <v>4</v>
          </cell>
          <cell r="U493">
            <v>0</v>
          </cell>
          <cell r="V493">
            <v>11</v>
          </cell>
          <cell r="W493">
            <v>7</v>
          </cell>
          <cell r="X493">
            <v>0</v>
          </cell>
          <cell r="Y493">
            <v>0</v>
          </cell>
          <cell r="Z493">
            <v>5</v>
          </cell>
          <cell r="AA493">
            <v>8</v>
          </cell>
          <cell r="AB493">
            <v>2</v>
          </cell>
          <cell r="AC493">
            <v>0</v>
          </cell>
          <cell r="AD493">
            <v>0</v>
          </cell>
          <cell r="AE493">
            <v>4</v>
          </cell>
          <cell r="AF493">
            <v>6</v>
          </cell>
          <cell r="AG493">
            <v>2</v>
          </cell>
          <cell r="AH493">
            <v>0</v>
          </cell>
          <cell r="AI493">
            <v>6</v>
          </cell>
          <cell r="AJ493">
            <v>1</v>
          </cell>
          <cell r="AK493">
            <v>0</v>
          </cell>
          <cell r="AL493">
            <v>3</v>
          </cell>
          <cell r="AM493">
            <v>4</v>
          </cell>
          <cell r="AN493">
            <v>0</v>
          </cell>
          <cell r="AO493">
            <v>12</v>
          </cell>
          <cell r="AP493">
            <v>12</v>
          </cell>
          <cell r="AQ493">
            <v>0</v>
          </cell>
          <cell r="AR493">
            <v>13</v>
          </cell>
          <cell r="AS493">
            <v>4</v>
          </cell>
          <cell r="AT493">
            <v>0</v>
          </cell>
          <cell r="AU493">
            <v>4</v>
          </cell>
          <cell r="AY493">
            <v>0</v>
          </cell>
          <cell r="AZ493" t="str">
            <v/>
          </cell>
        </row>
        <row r="494">
          <cell r="A494">
            <v>240143</v>
          </cell>
          <cell r="B494" t="str">
            <v>I Diallo</v>
          </cell>
          <cell r="C494" t="str">
            <v>SOU</v>
          </cell>
          <cell r="D494" t="str">
            <v>MF</v>
          </cell>
          <cell r="E494">
            <v>3</v>
          </cell>
          <cell r="F494">
            <v>2.2999999999999998</v>
          </cell>
          <cell r="G494">
            <v>0</v>
          </cell>
          <cell r="H494">
            <v>35</v>
          </cell>
          <cell r="I494">
            <v>1</v>
          </cell>
          <cell r="J494">
            <v>0</v>
          </cell>
          <cell r="K494">
            <v>0</v>
          </cell>
          <cell r="L494">
            <v>0</v>
          </cell>
          <cell r="M494">
            <v>3</v>
          </cell>
          <cell r="N494">
            <v>0</v>
          </cell>
          <cell r="O494">
            <v>2</v>
          </cell>
          <cell r="P494">
            <v>0</v>
          </cell>
          <cell r="Q494">
            <v>0</v>
          </cell>
          <cell r="R494">
            <v>2</v>
          </cell>
          <cell r="S494">
            <v>0</v>
          </cell>
          <cell r="T494">
            <v>2</v>
          </cell>
          <cell r="U494">
            <v>8</v>
          </cell>
          <cell r="V494">
            <v>0</v>
          </cell>
          <cell r="W494">
            <v>0</v>
          </cell>
          <cell r="X494">
            <v>0</v>
          </cell>
          <cell r="Y494">
            <v>2</v>
          </cell>
          <cell r="Z494">
            <v>1</v>
          </cell>
          <cell r="AA494">
            <v>1</v>
          </cell>
          <cell r="AB494">
            <v>5</v>
          </cell>
          <cell r="AC494">
            <v>0</v>
          </cell>
          <cell r="AD494">
            <v>2</v>
          </cell>
          <cell r="AE494">
            <v>0</v>
          </cell>
          <cell r="AF494">
            <v>1</v>
          </cell>
          <cell r="AG494">
            <v>2</v>
          </cell>
          <cell r="AH494">
            <v>0</v>
          </cell>
          <cell r="AI494">
            <v>0</v>
          </cell>
          <cell r="AJ494">
            <v>2</v>
          </cell>
          <cell r="AK494">
            <v>0</v>
          </cell>
          <cell r="AL494">
            <v>0</v>
          </cell>
          <cell r="AM494">
            <v>1</v>
          </cell>
          <cell r="AN494">
            <v>0</v>
          </cell>
          <cell r="AO494">
            <v>0</v>
          </cell>
          <cell r="AP494">
            <v>0</v>
          </cell>
          <cell r="AQ494">
            <v>0</v>
          </cell>
          <cell r="AR494">
            <v>0</v>
          </cell>
          <cell r="AS494">
            <v>0</v>
          </cell>
          <cell r="AT494">
            <v>0</v>
          </cell>
          <cell r="AU494">
            <v>0</v>
          </cell>
          <cell r="AY494">
            <v>0</v>
          </cell>
          <cell r="AZ494" t="str">
            <v/>
          </cell>
        </row>
        <row r="495">
          <cell r="A495">
            <v>437476</v>
          </cell>
          <cell r="B495" t="str">
            <v>B Ojeda</v>
          </cell>
          <cell r="C495" t="str">
            <v>NTG</v>
          </cell>
          <cell r="D495" t="str">
            <v>MF</v>
          </cell>
          <cell r="E495">
            <v>3</v>
          </cell>
          <cell r="F495">
            <v>2.2999999999999998</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Y495">
            <v>0</v>
          </cell>
          <cell r="AZ495" t="str">
            <v/>
          </cell>
        </row>
        <row r="496">
          <cell r="A496">
            <v>476502</v>
          </cell>
          <cell r="B496" t="str">
            <v>B Traore</v>
          </cell>
          <cell r="C496" t="str">
            <v>WOL</v>
          </cell>
          <cell r="D496" t="str">
            <v>MF</v>
          </cell>
          <cell r="E496">
            <v>3</v>
          </cell>
          <cell r="F496">
            <v>2.2999999999999998</v>
          </cell>
          <cell r="G496">
            <v>2</v>
          </cell>
          <cell r="H496">
            <v>18</v>
          </cell>
          <cell r="Q496">
            <v>1</v>
          </cell>
          <cell r="R496">
            <v>0</v>
          </cell>
          <cell r="S496">
            <v>1</v>
          </cell>
          <cell r="T496">
            <v>2</v>
          </cell>
          <cell r="U496">
            <v>3</v>
          </cell>
          <cell r="V496">
            <v>6</v>
          </cell>
          <cell r="W496">
            <v>2</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1</v>
          </cell>
          <cell r="AT496">
            <v>0</v>
          </cell>
          <cell r="AU496">
            <v>2</v>
          </cell>
          <cell r="AY496">
            <v>0</v>
          </cell>
          <cell r="AZ496" t="str">
            <v/>
          </cell>
        </row>
        <row r="497">
          <cell r="A497">
            <v>487838</v>
          </cell>
          <cell r="B497" t="str">
            <v>L Hall</v>
          </cell>
          <cell r="C497" t="str">
            <v>CHE</v>
          </cell>
          <cell r="D497" t="str">
            <v>MF</v>
          </cell>
          <cell r="E497">
            <v>3</v>
          </cell>
          <cell r="F497">
            <v>2.2999999999999998</v>
          </cell>
          <cell r="G497">
            <v>4</v>
          </cell>
          <cell r="H497">
            <v>24</v>
          </cell>
          <cell r="Z497">
            <v>1</v>
          </cell>
          <cell r="AA497">
            <v>4</v>
          </cell>
          <cell r="AB497">
            <v>6</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2</v>
          </cell>
          <cell r="AS497">
            <v>0</v>
          </cell>
          <cell r="AT497">
            <v>7</v>
          </cell>
          <cell r="AU497">
            <v>4</v>
          </cell>
          <cell r="AY497">
            <v>0</v>
          </cell>
          <cell r="AZ497" t="str">
            <v/>
          </cell>
        </row>
        <row r="498">
          <cell r="A498">
            <v>513046</v>
          </cell>
          <cell r="B498" t="str">
            <v>Danilo</v>
          </cell>
          <cell r="C498" t="str">
            <v>NTG</v>
          </cell>
          <cell r="D498" t="str">
            <v>MF</v>
          </cell>
          <cell r="E498">
            <v>3</v>
          </cell>
          <cell r="F498">
            <v>2.2999999999999998</v>
          </cell>
          <cell r="G498">
            <v>0</v>
          </cell>
          <cell r="H498">
            <v>51</v>
          </cell>
          <cell r="AB498">
            <v>3</v>
          </cell>
          <cell r="AC498">
            <v>0</v>
          </cell>
          <cell r="AD498">
            <v>0</v>
          </cell>
          <cell r="AE498">
            <v>2</v>
          </cell>
          <cell r="AF498">
            <v>2</v>
          </cell>
          <cell r="AG498">
            <v>0</v>
          </cell>
          <cell r="AH498">
            <v>0</v>
          </cell>
          <cell r="AI498">
            <v>0</v>
          </cell>
          <cell r="AJ498">
            <v>0</v>
          </cell>
          <cell r="AK498">
            <v>0</v>
          </cell>
          <cell r="AL498">
            <v>5</v>
          </cell>
          <cell r="AM498">
            <v>4</v>
          </cell>
          <cell r="AN498">
            <v>0</v>
          </cell>
          <cell r="AO498">
            <v>5</v>
          </cell>
          <cell r="AP498">
            <v>15</v>
          </cell>
          <cell r="AQ498">
            <v>0</v>
          </cell>
          <cell r="AR498">
            <v>13</v>
          </cell>
          <cell r="AS498">
            <v>2</v>
          </cell>
          <cell r="AT498">
            <v>0</v>
          </cell>
          <cell r="AU498">
            <v>0</v>
          </cell>
          <cell r="AY498">
            <v>0</v>
          </cell>
          <cell r="AZ498" t="str">
            <v/>
          </cell>
        </row>
        <row r="499">
          <cell r="A499">
            <v>536916</v>
          </cell>
          <cell r="B499" t="str">
            <v>F Buonanotte</v>
          </cell>
          <cell r="C499" t="str">
            <v>BHA</v>
          </cell>
          <cell r="D499" t="str">
            <v>MF</v>
          </cell>
          <cell r="E499">
            <v>3</v>
          </cell>
          <cell r="F499">
            <v>2.2999999999999998</v>
          </cell>
          <cell r="G499">
            <v>1</v>
          </cell>
          <cell r="H499">
            <v>27</v>
          </cell>
          <cell r="Z499">
            <v>0</v>
          </cell>
          <cell r="AA499">
            <v>0</v>
          </cell>
          <cell r="AB499">
            <v>0</v>
          </cell>
          <cell r="AC499">
            <v>0</v>
          </cell>
          <cell r="AD499">
            <v>1</v>
          </cell>
          <cell r="AE499">
            <v>0</v>
          </cell>
          <cell r="AF499">
            <v>1</v>
          </cell>
          <cell r="AG499">
            <v>0</v>
          </cell>
          <cell r="AH499">
            <v>6</v>
          </cell>
          <cell r="AI499">
            <v>0</v>
          </cell>
          <cell r="AJ499">
            <v>0</v>
          </cell>
          <cell r="AK499">
            <v>0</v>
          </cell>
          <cell r="AL499">
            <v>1</v>
          </cell>
          <cell r="AM499">
            <v>0</v>
          </cell>
          <cell r="AN499">
            <v>0</v>
          </cell>
          <cell r="AO499">
            <v>0</v>
          </cell>
          <cell r="AP499">
            <v>8</v>
          </cell>
          <cell r="AQ499">
            <v>2</v>
          </cell>
          <cell r="AR499">
            <v>2</v>
          </cell>
          <cell r="AS499">
            <v>3</v>
          </cell>
          <cell r="AT499">
            <v>2</v>
          </cell>
          <cell r="AU499">
            <v>1</v>
          </cell>
          <cell r="AY499">
            <v>0</v>
          </cell>
          <cell r="AZ499" t="str">
            <v/>
          </cell>
        </row>
        <row r="500">
          <cell r="A500">
            <v>41823</v>
          </cell>
          <cell r="B500" t="str">
            <v>F Delph*</v>
          </cell>
          <cell r="C500" t="str">
            <v>EVE</v>
          </cell>
          <cell r="D500" t="str">
            <v>MF</v>
          </cell>
          <cell r="E500">
            <v>3</v>
          </cell>
          <cell r="F500">
            <v>2.2000000000000002</v>
          </cell>
          <cell r="G500">
            <v>0</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Y500">
            <v>0</v>
          </cell>
          <cell r="AZ500" t="str">
            <v/>
          </cell>
        </row>
        <row r="501">
          <cell r="A501">
            <v>156685</v>
          </cell>
          <cell r="B501" t="str">
            <v>J Rothwell</v>
          </cell>
          <cell r="C501" t="str">
            <v>BOU</v>
          </cell>
          <cell r="D501" t="str">
            <v>MF</v>
          </cell>
          <cell r="E501">
            <v>3</v>
          </cell>
          <cell r="F501">
            <v>2.2000000000000002</v>
          </cell>
          <cell r="G501">
            <v>0</v>
          </cell>
          <cell r="H501">
            <v>40</v>
          </cell>
          <cell r="I501">
            <v>0</v>
          </cell>
          <cell r="J501">
            <v>0</v>
          </cell>
          <cell r="K501">
            <v>0</v>
          </cell>
          <cell r="L501">
            <v>0</v>
          </cell>
          <cell r="M501">
            <v>0</v>
          </cell>
          <cell r="N501">
            <v>0</v>
          </cell>
          <cell r="O501">
            <v>0</v>
          </cell>
          <cell r="P501">
            <v>0</v>
          </cell>
          <cell r="Q501">
            <v>0</v>
          </cell>
          <cell r="R501">
            <v>0</v>
          </cell>
          <cell r="S501">
            <v>0</v>
          </cell>
          <cell r="T501">
            <v>1</v>
          </cell>
          <cell r="U501">
            <v>0</v>
          </cell>
          <cell r="V501">
            <v>1</v>
          </cell>
          <cell r="W501">
            <v>0</v>
          </cell>
          <cell r="X501">
            <v>0</v>
          </cell>
          <cell r="Y501">
            <v>1</v>
          </cell>
          <cell r="Z501">
            <v>3</v>
          </cell>
          <cell r="AA501">
            <v>1</v>
          </cell>
          <cell r="AB501">
            <v>3</v>
          </cell>
          <cell r="AC501">
            <v>0</v>
          </cell>
          <cell r="AD501">
            <v>1</v>
          </cell>
          <cell r="AE501">
            <v>0</v>
          </cell>
          <cell r="AF501">
            <v>1</v>
          </cell>
          <cell r="AG501">
            <v>1</v>
          </cell>
          <cell r="AH501">
            <v>5</v>
          </cell>
          <cell r="AI501">
            <v>2</v>
          </cell>
          <cell r="AJ501">
            <v>2</v>
          </cell>
          <cell r="AK501">
            <v>0</v>
          </cell>
          <cell r="AL501">
            <v>2</v>
          </cell>
          <cell r="AM501">
            <v>1</v>
          </cell>
          <cell r="AN501">
            <v>3</v>
          </cell>
          <cell r="AO501">
            <v>0</v>
          </cell>
          <cell r="AP501">
            <v>6</v>
          </cell>
          <cell r="AQ501">
            <v>4</v>
          </cell>
          <cell r="AR501">
            <v>2</v>
          </cell>
          <cell r="AS501">
            <v>0</v>
          </cell>
          <cell r="AT501">
            <v>0</v>
          </cell>
          <cell r="AU501">
            <v>0</v>
          </cell>
          <cell r="AY501">
            <v>0</v>
          </cell>
          <cell r="AZ501" t="str">
            <v/>
          </cell>
        </row>
        <row r="502">
          <cell r="A502">
            <v>160987</v>
          </cell>
          <cell r="B502" t="str">
            <v>J Gbamin*</v>
          </cell>
          <cell r="C502" t="str">
            <v>EVE</v>
          </cell>
          <cell r="D502" t="str">
            <v>MF</v>
          </cell>
          <cell r="E502">
            <v>3</v>
          </cell>
          <cell r="F502">
            <v>2.2000000000000002</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Y502">
            <v>0</v>
          </cell>
          <cell r="AZ502" t="str">
            <v/>
          </cell>
        </row>
        <row r="503">
          <cell r="A503">
            <v>179519</v>
          </cell>
          <cell r="B503" t="str">
            <v>O Mangala</v>
          </cell>
          <cell r="C503" t="str">
            <v>NTG</v>
          </cell>
          <cell r="D503" t="str">
            <v>MF</v>
          </cell>
          <cell r="E503">
            <v>3</v>
          </cell>
          <cell r="F503">
            <v>2.2000000000000002</v>
          </cell>
          <cell r="G503">
            <v>3</v>
          </cell>
          <cell r="H503">
            <v>63</v>
          </cell>
          <cell r="I503">
            <v>1</v>
          </cell>
          <cell r="J503">
            <v>0</v>
          </cell>
          <cell r="K503">
            <v>6</v>
          </cell>
          <cell r="L503">
            <v>0</v>
          </cell>
          <cell r="M503">
            <v>0</v>
          </cell>
          <cell r="N503">
            <v>0</v>
          </cell>
          <cell r="O503">
            <v>0</v>
          </cell>
          <cell r="P503">
            <v>0</v>
          </cell>
          <cell r="Q503">
            <v>0</v>
          </cell>
          <cell r="R503">
            <v>1</v>
          </cell>
          <cell r="S503">
            <v>1</v>
          </cell>
          <cell r="T503">
            <v>3</v>
          </cell>
          <cell r="U503">
            <v>0</v>
          </cell>
          <cell r="V503">
            <v>0</v>
          </cell>
          <cell r="W503">
            <v>0</v>
          </cell>
          <cell r="X503">
            <v>0</v>
          </cell>
          <cell r="Y503">
            <v>1</v>
          </cell>
          <cell r="Z503">
            <v>5</v>
          </cell>
          <cell r="AA503">
            <v>3</v>
          </cell>
          <cell r="AB503">
            <v>2</v>
          </cell>
          <cell r="AC503">
            <v>0</v>
          </cell>
          <cell r="AD503">
            <v>0</v>
          </cell>
          <cell r="AE503">
            <v>5</v>
          </cell>
          <cell r="AF503">
            <v>2</v>
          </cell>
          <cell r="AG503">
            <v>0</v>
          </cell>
          <cell r="AH503">
            <v>0</v>
          </cell>
          <cell r="AI503">
            <v>2</v>
          </cell>
          <cell r="AJ503">
            <v>0</v>
          </cell>
          <cell r="AK503">
            <v>0</v>
          </cell>
          <cell r="AL503">
            <v>3</v>
          </cell>
          <cell r="AM503">
            <v>7</v>
          </cell>
          <cell r="AN503">
            <v>0</v>
          </cell>
          <cell r="AO503">
            <v>3</v>
          </cell>
          <cell r="AP503">
            <v>4</v>
          </cell>
          <cell r="AQ503">
            <v>0</v>
          </cell>
          <cell r="AR503">
            <v>9</v>
          </cell>
          <cell r="AS503">
            <v>2</v>
          </cell>
          <cell r="AT503">
            <v>0</v>
          </cell>
          <cell r="AU503">
            <v>3</v>
          </cell>
          <cell r="AY503">
            <v>0</v>
          </cell>
          <cell r="AZ503" t="str">
            <v/>
          </cell>
        </row>
        <row r="504">
          <cell r="A504">
            <v>204968</v>
          </cell>
          <cell r="B504" t="str">
            <v>R Yates</v>
          </cell>
          <cell r="C504" t="str">
            <v>NTG</v>
          </cell>
          <cell r="D504" t="str">
            <v>MF</v>
          </cell>
          <cell r="E504">
            <v>3</v>
          </cell>
          <cell r="F504">
            <v>2.2000000000000002</v>
          </cell>
          <cell r="G504">
            <v>2</v>
          </cell>
          <cell r="H504">
            <v>70</v>
          </cell>
          <cell r="I504">
            <v>0</v>
          </cell>
          <cell r="J504">
            <v>0</v>
          </cell>
          <cell r="K504">
            <v>4</v>
          </cell>
          <cell r="L504">
            <v>0</v>
          </cell>
          <cell r="M504">
            <v>6</v>
          </cell>
          <cell r="N504">
            <v>0</v>
          </cell>
          <cell r="O504">
            <v>5</v>
          </cell>
          <cell r="P504">
            <v>0</v>
          </cell>
          <cell r="Q504">
            <v>0</v>
          </cell>
          <cell r="R504">
            <v>1</v>
          </cell>
          <cell r="S504">
            <v>6</v>
          </cell>
          <cell r="T504">
            <v>5</v>
          </cell>
          <cell r="U504">
            <v>0</v>
          </cell>
          <cell r="V504">
            <v>5</v>
          </cell>
          <cell r="W504">
            <v>2</v>
          </cell>
          <cell r="X504">
            <v>0</v>
          </cell>
          <cell r="Y504">
            <v>3</v>
          </cell>
          <cell r="Z504">
            <v>10</v>
          </cell>
          <cell r="AA504">
            <v>2</v>
          </cell>
          <cell r="AB504">
            <v>2</v>
          </cell>
          <cell r="AC504">
            <v>0</v>
          </cell>
          <cell r="AD504">
            <v>0</v>
          </cell>
          <cell r="AE504">
            <v>0</v>
          </cell>
          <cell r="AF504">
            <v>0</v>
          </cell>
          <cell r="AG504">
            <v>0</v>
          </cell>
          <cell r="AH504">
            <v>0</v>
          </cell>
          <cell r="AI504">
            <v>5</v>
          </cell>
          <cell r="AJ504">
            <v>2</v>
          </cell>
          <cell r="AK504">
            <v>0</v>
          </cell>
          <cell r="AL504">
            <v>0</v>
          </cell>
          <cell r="AM504">
            <v>0</v>
          </cell>
          <cell r="AN504">
            <v>0</v>
          </cell>
          <cell r="AO504">
            <v>0</v>
          </cell>
          <cell r="AP504">
            <v>1</v>
          </cell>
          <cell r="AQ504">
            <v>0</v>
          </cell>
          <cell r="AR504">
            <v>6</v>
          </cell>
          <cell r="AS504">
            <v>3</v>
          </cell>
          <cell r="AT504">
            <v>0</v>
          </cell>
          <cell r="AU504">
            <v>2</v>
          </cell>
          <cell r="AY504">
            <v>0</v>
          </cell>
          <cell r="AZ504" t="str">
            <v/>
          </cell>
        </row>
        <row r="505">
          <cell r="A505">
            <v>215379</v>
          </cell>
          <cell r="B505" t="str">
            <v>E Anderson</v>
          </cell>
          <cell r="C505" t="str">
            <v>NEW</v>
          </cell>
          <cell r="D505" t="str">
            <v>MF</v>
          </cell>
          <cell r="E505">
            <v>3</v>
          </cell>
          <cell r="F505">
            <v>2.2000000000000002</v>
          </cell>
          <cell r="G505">
            <v>5</v>
          </cell>
          <cell r="H505">
            <v>30</v>
          </cell>
          <cell r="N505">
            <v>0</v>
          </cell>
          <cell r="O505">
            <v>0</v>
          </cell>
          <cell r="P505">
            <v>0</v>
          </cell>
          <cell r="Q505">
            <v>1</v>
          </cell>
          <cell r="R505">
            <v>2</v>
          </cell>
          <cell r="S505">
            <v>0</v>
          </cell>
          <cell r="T505">
            <v>1</v>
          </cell>
          <cell r="U505">
            <v>0</v>
          </cell>
          <cell r="V505">
            <v>0</v>
          </cell>
          <cell r="W505">
            <v>1</v>
          </cell>
          <cell r="X505">
            <v>0</v>
          </cell>
          <cell r="Y505">
            <v>1</v>
          </cell>
          <cell r="Z505">
            <v>3</v>
          </cell>
          <cell r="AA505">
            <v>0</v>
          </cell>
          <cell r="AB505">
            <v>0</v>
          </cell>
          <cell r="AC505">
            <v>0</v>
          </cell>
          <cell r="AD505">
            <v>1</v>
          </cell>
          <cell r="AE505">
            <v>1</v>
          </cell>
          <cell r="AF505">
            <v>2</v>
          </cell>
          <cell r="AG505">
            <v>0</v>
          </cell>
          <cell r="AH505">
            <v>0</v>
          </cell>
          <cell r="AI505">
            <v>0</v>
          </cell>
          <cell r="AJ505">
            <v>2</v>
          </cell>
          <cell r="AK505">
            <v>0</v>
          </cell>
          <cell r="AL505">
            <v>0</v>
          </cell>
          <cell r="AM505">
            <v>2</v>
          </cell>
          <cell r="AN505">
            <v>1</v>
          </cell>
          <cell r="AO505">
            <v>0</v>
          </cell>
          <cell r="AP505">
            <v>1</v>
          </cell>
          <cell r="AQ505">
            <v>1</v>
          </cell>
          <cell r="AR505">
            <v>2</v>
          </cell>
          <cell r="AS505">
            <v>1</v>
          </cell>
          <cell r="AT505">
            <v>2</v>
          </cell>
          <cell r="AU505">
            <v>5</v>
          </cell>
          <cell r="AY505">
            <v>0</v>
          </cell>
          <cell r="AZ505" t="str">
            <v/>
          </cell>
        </row>
        <row r="506">
          <cell r="A506">
            <v>222017</v>
          </cell>
          <cell r="B506" t="str">
            <v>C Coventry*</v>
          </cell>
          <cell r="C506" t="str">
            <v>WHU</v>
          </cell>
          <cell r="D506" t="str">
            <v>MF</v>
          </cell>
          <cell r="E506">
            <v>3</v>
          </cell>
          <cell r="F506">
            <v>2.2000000000000002</v>
          </cell>
          <cell r="G506">
            <v>0</v>
          </cell>
          <cell r="H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Y506">
            <v>0</v>
          </cell>
          <cell r="AZ506" t="str">
            <v/>
          </cell>
        </row>
        <row r="507">
          <cell r="A507">
            <v>244930</v>
          </cell>
          <cell r="B507" t="str">
            <v>A Mighten*</v>
          </cell>
          <cell r="C507" t="str">
            <v>NTG</v>
          </cell>
          <cell r="D507" t="str">
            <v>MF</v>
          </cell>
          <cell r="E507">
            <v>3</v>
          </cell>
          <cell r="F507">
            <v>2.2000000000000002</v>
          </cell>
          <cell r="G507">
            <v>0</v>
          </cell>
          <cell r="H507">
            <v>1</v>
          </cell>
          <cell r="I507">
            <v>1</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Y507">
            <v>0</v>
          </cell>
          <cell r="AZ507" t="str">
            <v/>
          </cell>
        </row>
        <row r="508">
          <cell r="A508">
            <v>432931</v>
          </cell>
          <cell r="B508" t="str">
            <v>T Francois</v>
          </cell>
          <cell r="C508" t="str">
            <v>FUL</v>
          </cell>
          <cell r="D508" t="str">
            <v>MF</v>
          </cell>
          <cell r="E508">
            <v>3</v>
          </cell>
          <cell r="F508">
            <v>2.2000000000000002</v>
          </cell>
          <cell r="G508">
            <v>0</v>
          </cell>
          <cell r="H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Y508">
            <v>0</v>
          </cell>
          <cell r="AZ508" t="str">
            <v/>
          </cell>
        </row>
        <row r="509">
          <cell r="A509">
            <v>450070</v>
          </cell>
          <cell r="B509" t="str">
            <v>C Summerville</v>
          </cell>
          <cell r="C509" t="str">
            <v>LEE</v>
          </cell>
          <cell r="D509" t="str">
            <v>MF</v>
          </cell>
          <cell r="E509">
            <v>3</v>
          </cell>
          <cell r="F509">
            <v>2.2000000000000002</v>
          </cell>
          <cell r="G509">
            <v>0</v>
          </cell>
          <cell r="H509">
            <v>83</v>
          </cell>
          <cell r="I509">
            <v>1</v>
          </cell>
          <cell r="J509">
            <v>0</v>
          </cell>
          <cell r="K509">
            <v>0</v>
          </cell>
          <cell r="L509">
            <v>0</v>
          </cell>
          <cell r="M509">
            <v>1</v>
          </cell>
          <cell r="N509">
            <v>0</v>
          </cell>
          <cell r="O509">
            <v>0</v>
          </cell>
          <cell r="P509">
            <v>0</v>
          </cell>
          <cell r="Q509">
            <v>0</v>
          </cell>
          <cell r="R509">
            <v>1</v>
          </cell>
          <cell r="S509">
            <v>1</v>
          </cell>
          <cell r="T509">
            <v>3</v>
          </cell>
          <cell r="U509">
            <v>14</v>
          </cell>
          <cell r="V509">
            <v>11</v>
          </cell>
          <cell r="W509">
            <v>8</v>
          </cell>
          <cell r="X509">
            <v>0</v>
          </cell>
          <cell r="Y509">
            <v>1</v>
          </cell>
          <cell r="Z509">
            <v>5</v>
          </cell>
          <cell r="AA509">
            <v>2</v>
          </cell>
          <cell r="AB509">
            <v>0</v>
          </cell>
          <cell r="AC509">
            <v>0</v>
          </cell>
          <cell r="AD509">
            <v>0</v>
          </cell>
          <cell r="AE509">
            <v>5</v>
          </cell>
          <cell r="AF509">
            <v>5</v>
          </cell>
          <cell r="AG509">
            <v>1</v>
          </cell>
          <cell r="AH509">
            <v>5</v>
          </cell>
          <cell r="AI509">
            <v>2</v>
          </cell>
          <cell r="AJ509">
            <v>5</v>
          </cell>
          <cell r="AK509">
            <v>0</v>
          </cell>
          <cell r="AL509">
            <v>3</v>
          </cell>
          <cell r="AM509">
            <v>0</v>
          </cell>
          <cell r="AN509">
            <v>0</v>
          </cell>
          <cell r="AO509">
            <v>3</v>
          </cell>
          <cell r="AP509">
            <v>3</v>
          </cell>
          <cell r="AQ509">
            <v>3</v>
          </cell>
          <cell r="AR509">
            <v>0</v>
          </cell>
          <cell r="AS509">
            <v>0</v>
          </cell>
          <cell r="AT509">
            <v>0</v>
          </cell>
          <cell r="AU509">
            <v>0</v>
          </cell>
          <cell r="AY509">
            <v>0</v>
          </cell>
          <cell r="AZ509" t="str">
            <v/>
          </cell>
        </row>
        <row r="510">
          <cell r="A510">
            <v>450529</v>
          </cell>
          <cell r="B510" t="str">
            <v>L Bate*</v>
          </cell>
          <cell r="C510" t="str">
            <v>LEE</v>
          </cell>
          <cell r="D510" t="str">
            <v>MF</v>
          </cell>
          <cell r="E510">
            <v>3</v>
          </cell>
          <cell r="F510">
            <v>2.2000000000000002</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Y510">
            <v>0</v>
          </cell>
          <cell r="AZ510" t="str">
            <v/>
          </cell>
        </row>
        <row r="511">
          <cell r="A511">
            <v>450542</v>
          </cell>
          <cell r="B511" t="str">
            <v>J Rak-Sakyi*</v>
          </cell>
          <cell r="C511" t="str">
            <v>CRY</v>
          </cell>
          <cell r="D511" t="str">
            <v>MF</v>
          </cell>
          <cell r="E511">
            <v>3</v>
          </cell>
          <cell r="F511">
            <v>2.2000000000000002</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Y511">
            <v>0</v>
          </cell>
          <cell r="AZ511" t="str">
            <v/>
          </cell>
        </row>
        <row r="512">
          <cell r="A512">
            <v>450544</v>
          </cell>
          <cell r="B512" t="str">
            <v>C Patino*</v>
          </cell>
          <cell r="C512" t="str">
            <v>ARS</v>
          </cell>
          <cell r="D512" t="str">
            <v>MF</v>
          </cell>
          <cell r="E512">
            <v>3</v>
          </cell>
          <cell r="F512">
            <v>2.2000000000000002</v>
          </cell>
          <cell r="G512">
            <v>0</v>
          </cell>
          <cell r="H512">
            <v>0</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Y512">
            <v>0</v>
          </cell>
          <cell r="AZ512" t="str">
            <v/>
          </cell>
        </row>
        <row r="513">
          <cell r="A513">
            <v>461026</v>
          </cell>
          <cell r="B513" t="str">
            <v>C Campbell*</v>
          </cell>
          <cell r="C513" t="str">
            <v>WOL</v>
          </cell>
          <cell r="D513" t="str">
            <v>MF</v>
          </cell>
          <cell r="E513">
            <v>3</v>
          </cell>
          <cell r="F513">
            <v>2.2000000000000002</v>
          </cell>
          <cell r="G513">
            <v>0</v>
          </cell>
          <cell r="H513">
            <v>4</v>
          </cell>
          <cell r="J513">
            <v>0</v>
          </cell>
          <cell r="K513">
            <v>0</v>
          </cell>
          <cell r="L513">
            <v>0</v>
          </cell>
          <cell r="M513">
            <v>0</v>
          </cell>
          <cell r="N513">
            <v>0</v>
          </cell>
          <cell r="O513">
            <v>1</v>
          </cell>
          <cell r="P513">
            <v>0</v>
          </cell>
          <cell r="Q513">
            <v>1</v>
          </cell>
          <cell r="R513">
            <v>1</v>
          </cell>
          <cell r="S513">
            <v>0</v>
          </cell>
          <cell r="T513">
            <v>0</v>
          </cell>
          <cell r="U513">
            <v>1</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Y513">
            <v>0</v>
          </cell>
          <cell r="AZ513" t="str">
            <v/>
          </cell>
        </row>
        <row r="514">
          <cell r="A514">
            <v>470294</v>
          </cell>
          <cell r="B514" t="str">
            <v>D Gyabi</v>
          </cell>
          <cell r="C514" t="str">
            <v>LEE</v>
          </cell>
          <cell r="D514" t="str">
            <v>MF</v>
          </cell>
          <cell r="E514">
            <v>3</v>
          </cell>
          <cell r="F514">
            <v>2.2000000000000002</v>
          </cell>
          <cell r="G514">
            <v>0</v>
          </cell>
          <cell r="H514">
            <v>5</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2</v>
          </cell>
          <cell r="Z514">
            <v>0</v>
          </cell>
          <cell r="AA514">
            <v>3</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Y514">
            <v>0</v>
          </cell>
          <cell r="AZ514" t="str">
            <v/>
          </cell>
        </row>
        <row r="515">
          <cell r="A515">
            <v>491970</v>
          </cell>
          <cell r="B515" t="str">
            <v>B Clark</v>
          </cell>
          <cell r="C515" t="str">
            <v>LIV</v>
          </cell>
          <cell r="D515" t="str">
            <v>MF</v>
          </cell>
          <cell r="E515">
            <v>3</v>
          </cell>
          <cell r="F515">
            <v>2.2000000000000002</v>
          </cell>
          <cell r="G515">
            <v>0</v>
          </cell>
          <cell r="H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Y515">
            <v>0</v>
          </cell>
          <cell r="AZ515" t="str">
            <v/>
          </cell>
        </row>
        <row r="516">
          <cell r="A516">
            <v>514356</v>
          </cell>
          <cell r="B516" t="str">
            <v>R Lavia</v>
          </cell>
          <cell r="C516" t="str">
            <v>SOU</v>
          </cell>
          <cell r="D516" t="str">
            <v>MF</v>
          </cell>
          <cell r="E516">
            <v>3</v>
          </cell>
          <cell r="F516">
            <v>2.2000000000000002</v>
          </cell>
          <cell r="G516">
            <v>3</v>
          </cell>
          <cell r="H516">
            <v>80</v>
          </cell>
          <cell r="I516">
            <v>3</v>
          </cell>
          <cell r="J516">
            <v>2</v>
          </cell>
          <cell r="K516">
            <v>2</v>
          </cell>
          <cell r="L516">
            <v>3</v>
          </cell>
          <cell r="M516">
            <v>7</v>
          </cell>
          <cell r="N516">
            <v>0</v>
          </cell>
          <cell r="O516">
            <v>0</v>
          </cell>
          <cell r="P516">
            <v>0</v>
          </cell>
          <cell r="Q516">
            <v>0</v>
          </cell>
          <cell r="R516">
            <v>0</v>
          </cell>
          <cell r="S516">
            <v>0</v>
          </cell>
          <cell r="T516">
            <v>0</v>
          </cell>
          <cell r="U516">
            <v>0</v>
          </cell>
          <cell r="V516">
            <v>0</v>
          </cell>
          <cell r="W516">
            <v>3</v>
          </cell>
          <cell r="X516">
            <v>0</v>
          </cell>
          <cell r="Y516">
            <v>1</v>
          </cell>
          <cell r="Z516">
            <v>4</v>
          </cell>
          <cell r="AA516">
            <v>2</v>
          </cell>
          <cell r="AB516">
            <v>3</v>
          </cell>
          <cell r="AC516">
            <v>2</v>
          </cell>
          <cell r="AD516">
            <v>1</v>
          </cell>
          <cell r="AE516">
            <v>3</v>
          </cell>
          <cell r="AF516">
            <v>2</v>
          </cell>
          <cell r="AG516">
            <v>2</v>
          </cell>
          <cell r="AH516">
            <v>6</v>
          </cell>
          <cell r="AI516">
            <v>0</v>
          </cell>
          <cell r="AJ516">
            <v>6</v>
          </cell>
          <cell r="AK516">
            <v>0</v>
          </cell>
          <cell r="AL516">
            <v>0</v>
          </cell>
          <cell r="AM516">
            <v>5</v>
          </cell>
          <cell r="AN516">
            <v>2</v>
          </cell>
          <cell r="AO516">
            <v>3</v>
          </cell>
          <cell r="AP516">
            <v>3</v>
          </cell>
          <cell r="AQ516">
            <v>2</v>
          </cell>
          <cell r="AR516">
            <v>7</v>
          </cell>
          <cell r="AS516">
            <v>0</v>
          </cell>
          <cell r="AT516">
            <v>3</v>
          </cell>
          <cell r="AU516">
            <v>3</v>
          </cell>
          <cell r="AY516">
            <v>0</v>
          </cell>
          <cell r="AZ516" t="str">
            <v/>
          </cell>
        </row>
        <row r="517">
          <cell r="A517">
            <v>515024</v>
          </cell>
          <cell r="B517" t="str">
            <v>L Harris</v>
          </cell>
          <cell r="C517" t="str">
            <v>FUL</v>
          </cell>
          <cell r="D517" t="str">
            <v>MF</v>
          </cell>
          <cell r="E517">
            <v>3</v>
          </cell>
          <cell r="F517">
            <v>2.2000000000000002</v>
          </cell>
          <cell r="G517">
            <v>0</v>
          </cell>
          <cell r="H517">
            <v>2</v>
          </cell>
          <cell r="Z517">
            <v>0</v>
          </cell>
          <cell r="AA517">
            <v>0</v>
          </cell>
          <cell r="AB517">
            <v>0</v>
          </cell>
          <cell r="AC517">
            <v>0</v>
          </cell>
          <cell r="AD517">
            <v>0</v>
          </cell>
          <cell r="AE517">
            <v>2</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Y517">
            <v>0</v>
          </cell>
          <cell r="AZ517" t="str">
            <v/>
          </cell>
        </row>
        <row r="518">
          <cell r="A518">
            <v>240299</v>
          </cell>
          <cell r="B518" t="str">
            <v>J Hodge</v>
          </cell>
          <cell r="C518" t="str">
            <v>WOL</v>
          </cell>
          <cell r="D518" t="str">
            <v>MF</v>
          </cell>
          <cell r="E518">
            <v>3</v>
          </cell>
          <cell r="F518">
            <v>2.1</v>
          </cell>
          <cell r="G518">
            <v>1</v>
          </cell>
          <cell r="H518">
            <v>6</v>
          </cell>
          <cell r="Z518">
            <v>3</v>
          </cell>
          <cell r="AA518">
            <v>0</v>
          </cell>
          <cell r="AB518">
            <v>2</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1</v>
          </cell>
          <cell r="AY518">
            <v>0</v>
          </cell>
          <cell r="AZ518" t="str">
            <v/>
          </cell>
        </row>
        <row r="519">
          <cell r="A519">
            <v>156687</v>
          </cell>
          <cell r="B519" t="str">
            <v>B Pearson*</v>
          </cell>
          <cell r="C519" t="str">
            <v>BOU</v>
          </cell>
          <cell r="D519" t="str">
            <v>MF</v>
          </cell>
          <cell r="E519">
            <v>3</v>
          </cell>
          <cell r="F519">
            <v>2</v>
          </cell>
          <cell r="G519">
            <v>0</v>
          </cell>
          <cell r="H519">
            <v>12</v>
          </cell>
          <cell r="I519">
            <v>3</v>
          </cell>
          <cell r="J519">
            <v>3</v>
          </cell>
          <cell r="K519">
            <v>2</v>
          </cell>
          <cell r="L519">
            <v>1</v>
          </cell>
          <cell r="M519">
            <v>0</v>
          </cell>
          <cell r="N519">
            <v>0</v>
          </cell>
          <cell r="O519">
            <v>0</v>
          </cell>
          <cell r="P519">
            <v>0</v>
          </cell>
          <cell r="Q519">
            <v>0</v>
          </cell>
          <cell r="R519">
            <v>0</v>
          </cell>
          <cell r="S519">
            <v>0</v>
          </cell>
          <cell r="T519">
            <v>0</v>
          </cell>
          <cell r="U519">
            <v>0</v>
          </cell>
          <cell r="V519">
            <v>0</v>
          </cell>
          <cell r="W519">
            <v>1</v>
          </cell>
          <cell r="X519">
            <v>0</v>
          </cell>
          <cell r="Y519">
            <v>0</v>
          </cell>
          <cell r="Z519">
            <v>0</v>
          </cell>
          <cell r="AA519">
            <v>1</v>
          </cell>
          <cell r="AB519">
            <v>1</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Y519">
            <v>0</v>
          </cell>
          <cell r="AZ519" t="str">
            <v/>
          </cell>
        </row>
        <row r="520">
          <cell r="A520">
            <v>478912</v>
          </cell>
          <cell r="B520" t="str">
            <v>C Chukwuemeka</v>
          </cell>
          <cell r="C520" t="str">
            <v>CHE</v>
          </cell>
          <cell r="D520" t="str">
            <v>MF</v>
          </cell>
          <cell r="E520">
            <v>3</v>
          </cell>
          <cell r="F520">
            <v>2</v>
          </cell>
          <cell r="G520">
            <v>1</v>
          </cell>
          <cell r="H520">
            <v>22</v>
          </cell>
          <cell r="I520">
            <v>0</v>
          </cell>
          <cell r="J520">
            <v>0</v>
          </cell>
          <cell r="K520">
            <v>0</v>
          </cell>
          <cell r="L520">
            <v>0</v>
          </cell>
          <cell r="M520">
            <v>0</v>
          </cell>
          <cell r="N520">
            <v>0</v>
          </cell>
          <cell r="O520">
            <v>0</v>
          </cell>
          <cell r="P520">
            <v>0</v>
          </cell>
          <cell r="Q520">
            <v>0</v>
          </cell>
          <cell r="R520">
            <v>1</v>
          </cell>
          <cell r="S520">
            <v>0</v>
          </cell>
          <cell r="T520">
            <v>2</v>
          </cell>
          <cell r="U520">
            <v>0</v>
          </cell>
          <cell r="V520">
            <v>0</v>
          </cell>
          <cell r="W520">
            <v>0</v>
          </cell>
          <cell r="X520">
            <v>0</v>
          </cell>
          <cell r="Y520">
            <v>0</v>
          </cell>
          <cell r="Z520">
            <v>5</v>
          </cell>
          <cell r="AA520">
            <v>2</v>
          </cell>
          <cell r="AB520">
            <v>3</v>
          </cell>
          <cell r="AC520">
            <v>0</v>
          </cell>
          <cell r="AD520">
            <v>0</v>
          </cell>
          <cell r="AE520">
            <v>0</v>
          </cell>
          <cell r="AF520">
            <v>0</v>
          </cell>
          <cell r="AG520">
            <v>0</v>
          </cell>
          <cell r="AH520">
            <v>2</v>
          </cell>
          <cell r="AI520">
            <v>1</v>
          </cell>
          <cell r="AJ520">
            <v>1</v>
          </cell>
          <cell r="AK520">
            <v>0</v>
          </cell>
          <cell r="AL520">
            <v>0</v>
          </cell>
          <cell r="AM520">
            <v>0</v>
          </cell>
          <cell r="AN520">
            <v>0</v>
          </cell>
          <cell r="AO520">
            <v>0</v>
          </cell>
          <cell r="AP520">
            <v>0</v>
          </cell>
          <cell r="AQ520">
            <v>0</v>
          </cell>
          <cell r="AR520">
            <v>0</v>
          </cell>
          <cell r="AS520">
            <v>0</v>
          </cell>
          <cell r="AT520">
            <v>4</v>
          </cell>
          <cell r="AU520">
            <v>1</v>
          </cell>
          <cell r="AY520">
            <v>0</v>
          </cell>
          <cell r="AZ520" t="str">
            <v/>
          </cell>
        </row>
        <row r="521">
          <cell r="A521">
            <v>118748</v>
          </cell>
          <cell r="B521" t="str">
            <v>M Salah</v>
          </cell>
          <cell r="C521" t="str">
            <v>LIV</v>
          </cell>
          <cell r="D521" t="str">
            <v>FW</v>
          </cell>
          <cell r="E521">
            <v>4</v>
          </cell>
          <cell r="F521">
            <v>7</v>
          </cell>
          <cell r="G521">
            <v>5</v>
          </cell>
          <cell r="H521">
            <v>216</v>
          </cell>
          <cell r="I521">
            <v>10</v>
          </cell>
          <cell r="J521">
            <v>0</v>
          </cell>
          <cell r="K521">
            <v>2</v>
          </cell>
          <cell r="L521">
            <v>9</v>
          </cell>
          <cell r="M521">
            <v>10</v>
          </cell>
          <cell r="N521">
            <v>0</v>
          </cell>
          <cell r="O521">
            <v>0</v>
          </cell>
          <cell r="P521">
            <v>0</v>
          </cell>
          <cell r="Q521">
            <v>5</v>
          </cell>
          <cell r="R521">
            <v>0</v>
          </cell>
          <cell r="S521">
            <v>2</v>
          </cell>
          <cell r="T521">
            <v>11</v>
          </cell>
          <cell r="U521">
            <v>7</v>
          </cell>
          <cell r="V521">
            <v>0</v>
          </cell>
          <cell r="W521">
            <v>14</v>
          </cell>
          <cell r="X521">
            <v>0</v>
          </cell>
          <cell r="Y521">
            <v>12</v>
          </cell>
          <cell r="Z521">
            <v>9</v>
          </cell>
          <cell r="AA521">
            <v>2</v>
          </cell>
          <cell r="AB521">
            <v>3</v>
          </cell>
          <cell r="AC521">
            <v>0</v>
          </cell>
          <cell r="AD521">
            <v>7</v>
          </cell>
          <cell r="AE521">
            <v>0</v>
          </cell>
          <cell r="AF521">
            <v>12</v>
          </cell>
          <cell r="AG521">
            <v>2</v>
          </cell>
          <cell r="AH521">
            <v>7</v>
          </cell>
          <cell r="AI521">
            <v>17</v>
          </cell>
          <cell r="AJ521">
            <v>0</v>
          </cell>
          <cell r="AK521">
            <v>0</v>
          </cell>
          <cell r="AL521">
            <v>6</v>
          </cell>
          <cell r="AM521">
            <v>1</v>
          </cell>
          <cell r="AN521">
            <v>5</v>
          </cell>
          <cell r="AO521">
            <v>19</v>
          </cell>
          <cell r="AP521">
            <v>2</v>
          </cell>
          <cell r="AQ521">
            <v>21</v>
          </cell>
          <cell r="AR521">
            <v>0</v>
          </cell>
          <cell r="AS521">
            <v>16</v>
          </cell>
          <cell r="AT521">
            <v>0</v>
          </cell>
          <cell r="AU521">
            <v>5</v>
          </cell>
          <cell r="AY521">
            <v>0</v>
          </cell>
          <cell r="AZ521" t="str">
            <v/>
          </cell>
        </row>
        <row r="522">
          <cell r="A522">
            <v>223094</v>
          </cell>
          <cell r="B522" t="str">
            <v>E Haaland</v>
          </cell>
          <cell r="C522" t="str">
            <v>MCI</v>
          </cell>
          <cell r="D522" t="str">
            <v>FW</v>
          </cell>
          <cell r="E522">
            <v>4</v>
          </cell>
          <cell r="F522">
            <v>6.9</v>
          </cell>
          <cell r="G522">
            <v>2</v>
          </cell>
          <cell r="H522">
            <v>293</v>
          </cell>
          <cell r="I522">
            <v>0</v>
          </cell>
          <cell r="J522">
            <v>17</v>
          </cell>
          <cell r="K522">
            <v>0</v>
          </cell>
          <cell r="L522">
            <v>24</v>
          </cell>
          <cell r="M522">
            <v>24</v>
          </cell>
          <cell r="N522">
            <v>0</v>
          </cell>
          <cell r="O522">
            <v>7</v>
          </cell>
          <cell r="P522">
            <v>0</v>
          </cell>
          <cell r="Q522">
            <v>0</v>
          </cell>
          <cell r="R522">
            <v>30</v>
          </cell>
          <cell r="S522">
            <v>0</v>
          </cell>
          <cell r="T522">
            <v>14</v>
          </cell>
          <cell r="U522">
            <v>0</v>
          </cell>
          <cell r="V522">
            <v>5</v>
          </cell>
          <cell r="W522">
            <v>1</v>
          </cell>
          <cell r="X522">
            <v>0</v>
          </cell>
          <cell r="Y522">
            <v>18</v>
          </cell>
          <cell r="Z522">
            <v>2</v>
          </cell>
          <cell r="AA522">
            <v>2</v>
          </cell>
          <cell r="AB522">
            <v>7</v>
          </cell>
          <cell r="AC522">
            <v>19</v>
          </cell>
          <cell r="AD522">
            <v>0</v>
          </cell>
          <cell r="AE522">
            <v>2</v>
          </cell>
          <cell r="AF522">
            <v>14</v>
          </cell>
          <cell r="AG522">
            <v>10</v>
          </cell>
          <cell r="AH522">
            <v>4</v>
          </cell>
          <cell r="AI522">
            <v>7</v>
          </cell>
          <cell r="AJ522">
            <v>17</v>
          </cell>
          <cell r="AK522">
            <v>0</v>
          </cell>
          <cell r="AL522">
            <v>0</v>
          </cell>
          <cell r="AM522">
            <v>11</v>
          </cell>
          <cell r="AN522">
            <v>12</v>
          </cell>
          <cell r="AO522">
            <v>2</v>
          </cell>
          <cell r="AP522">
            <v>13</v>
          </cell>
          <cell r="AQ522">
            <v>16</v>
          </cell>
          <cell r="AR522">
            <v>0</v>
          </cell>
          <cell r="AS522">
            <v>7</v>
          </cell>
          <cell r="AT522">
            <v>6</v>
          </cell>
          <cell r="AU522">
            <v>2</v>
          </cell>
          <cell r="AY522">
            <v>0</v>
          </cell>
          <cell r="AZ522" t="str">
            <v/>
          </cell>
        </row>
        <row r="523">
          <cell r="A523">
            <v>78830</v>
          </cell>
          <cell r="B523" t="str">
            <v>H Kane</v>
          </cell>
          <cell r="C523" t="str">
            <v>TOT</v>
          </cell>
          <cell r="D523" t="str">
            <v>FW</v>
          </cell>
          <cell r="E523">
            <v>4</v>
          </cell>
          <cell r="F523">
            <v>6.8</v>
          </cell>
          <cell r="G523">
            <v>15</v>
          </cell>
          <cell r="H523">
            <v>253</v>
          </cell>
          <cell r="I523">
            <v>2</v>
          </cell>
          <cell r="J523">
            <v>0</v>
          </cell>
          <cell r="K523">
            <v>13</v>
          </cell>
          <cell r="L523">
            <v>0</v>
          </cell>
          <cell r="M523">
            <v>21</v>
          </cell>
          <cell r="N523">
            <v>0</v>
          </cell>
          <cell r="O523">
            <v>10</v>
          </cell>
          <cell r="P523">
            <v>0</v>
          </cell>
          <cell r="Q523">
            <v>7</v>
          </cell>
          <cell r="R523">
            <v>6</v>
          </cell>
          <cell r="S523">
            <v>7</v>
          </cell>
          <cell r="T523">
            <v>2</v>
          </cell>
          <cell r="U523">
            <v>8</v>
          </cell>
          <cell r="V523">
            <v>0</v>
          </cell>
          <cell r="W523">
            <v>17</v>
          </cell>
          <cell r="X523">
            <v>0</v>
          </cell>
          <cell r="Y523">
            <v>7</v>
          </cell>
          <cell r="Z523">
            <v>24</v>
          </cell>
          <cell r="AA523">
            <v>0</v>
          </cell>
          <cell r="AB523">
            <v>7</v>
          </cell>
          <cell r="AC523">
            <v>7</v>
          </cell>
          <cell r="AD523">
            <v>0</v>
          </cell>
          <cell r="AE523">
            <v>9</v>
          </cell>
          <cell r="AF523">
            <v>0</v>
          </cell>
          <cell r="AG523">
            <v>5</v>
          </cell>
          <cell r="AH523">
            <v>10</v>
          </cell>
          <cell r="AI523">
            <v>12</v>
          </cell>
          <cell r="AJ523">
            <v>7</v>
          </cell>
          <cell r="AK523">
            <v>0</v>
          </cell>
          <cell r="AL523">
            <v>0</v>
          </cell>
          <cell r="AM523">
            <v>13</v>
          </cell>
          <cell r="AN523">
            <v>2</v>
          </cell>
          <cell r="AO523">
            <v>0</v>
          </cell>
          <cell r="AP523">
            <v>15</v>
          </cell>
          <cell r="AQ523">
            <v>14</v>
          </cell>
          <cell r="AR523">
            <v>6</v>
          </cell>
          <cell r="AS523">
            <v>7</v>
          </cell>
          <cell r="AT523">
            <v>0</v>
          </cell>
          <cell r="AU523">
            <v>15</v>
          </cell>
          <cell r="AY523">
            <v>0</v>
          </cell>
          <cell r="AZ523" t="str">
            <v/>
          </cell>
        </row>
        <row r="524">
          <cell r="A524">
            <v>85971</v>
          </cell>
          <cell r="B524" t="str">
            <v>H Son</v>
          </cell>
          <cell r="C524" t="str">
            <v>TOT</v>
          </cell>
          <cell r="D524" t="str">
            <v>FW</v>
          </cell>
          <cell r="E524">
            <v>4</v>
          </cell>
          <cell r="F524">
            <v>6.7</v>
          </cell>
          <cell r="G524">
            <v>5</v>
          </cell>
          <cell r="H524">
            <v>154</v>
          </cell>
          <cell r="I524">
            <v>5</v>
          </cell>
          <cell r="J524">
            <v>0</v>
          </cell>
          <cell r="K524">
            <v>4</v>
          </cell>
          <cell r="L524">
            <v>0</v>
          </cell>
          <cell r="M524">
            <v>6</v>
          </cell>
          <cell r="N524">
            <v>0</v>
          </cell>
          <cell r="O524">
            <v>16</v>
          </cell>
          <cell r="P524">
            <v>0</v>
          </cell>
          <cell r="Q524">
            <v>2</v>
          </cell>
          <cell r="R524">
            <v>5</v>
          </cell>
          <cell r="S524">
            <v>2</v>
          </cell>
          <cell r="T524">
            <v>2</v>
          </cell>
          <cell r="U524">
            <v>4</v>
          </cell>
          <cell r="V524">
            <v>0</v>
          </cell>
          <cell r="W524">
            <v>0</v>
          </cell>
          <cell r="X524">
            <v>0</v>
          </cell>
          <cell r="Y524">
            <v>2</v>
          </cell>
          <cell r="Z524">
            <v>14</v>
          </cell>
          <cell r="AA524">
            <v>0</v>
          </cell>
          <cell r="AB524">
            <v>4</v>
          </cell>
          <cell r="AC524">
            <v>16</v>
          </cell>
          <cell r="AD524">
            <v>0</v>
          </cell>
          <cell r="AE524">
            <v>4</v>
          </cell>
          <cell r="AF524">
            <v>0</v>
          </cell>
          <cell r="AG524">
            <v>6</v>
          </cell>
          <cell r="AH524">
            <v>5</v>
          </cell>
          <cell r="AI524">
            <v>7</v>
          </cell>
          <cell r="AJ524">
            <v>5</v>
          </cell>
          <cell r="AK524">
            <v>0</v>
          </cell>
          <cell r="AL524">
            <v>0</v>
          </cell>
          <cell r="AM524">
            <v>9</v>
          </cell>
          <cell r="AN524">
            <v>7</v>
          </cell>
          <cell r="AO524">
            <v>0</v>
          </cell>
          <cell r="AP524">
            <v>9</v>
          </cell>
          <cell r="AQ524">
            <v>11</v>
          </cell>
          <cell r="AR524">
            <v>2</v>
          </cell>
          <cell r="AS524">
            <v>2</v>
          </cell>
          <cell r="AT524">
            <v>0</v>
          </cell>
          <cell r="AU524">
            <v>5</v>
          </cell>
          <cell r="AY524">
            <v>0</v>
          </cell>
          <cell r="AZ524" t="str">
            <v/>
          </cell>
        </row>
        <row r="525">
          <cell r="A525">
            <v>14937</v>
          </cell>
          <cell r="B525" t="str">
            <v>C Ronaldo*</v>
          </cell>
          <cell r="C525" t="str">
            <v>MUN</v>
          </cell>
          <cell r="D525" t="str">
            <v>FW</v>
          </cell>
          <cell r="E525">
            <v>4</v>
          </cell>
          <cell r="F525">
            <v>6.6</v>
          </cell>
          <cell r="G525">
            <v>0</v>
          </cell>
          <cell r="H525">
            <v>17</v>
          </cell>
          <cell r="I525">
            <v>0</v>
          </cell>
          <cell r="J525">
            <v>3</v>
          </cell>
          <cell r="K525">
            <v>0</v>
          </cell>
          <cell r="L525">
            <v>2</v>
          </cell>
          <cell r="M525">
            <v>1</v>
          </cell>
          <cell r="N525">
            <v>1</v>
          </cell>
          <cell r="O525">
            <v>0</v>
          </cell>
          <cell r="P525">
            <v>0</v>
          </cell>
          <cell r="Q525">
            <v>0</v>
          </cell>
          <cell r="R525">
            <v>0</v>
          </cell>
          <cell r="S525">
            <v>6</v>
          </cell>
          <cell r="T525">
            <v>1</v>
          </cell>
          <cell r="U525">
            <v>0</v>
          </cell>
          <cell r="V525">
            <v>2</v>
          </cell>
          <cell r="W525">
            <v>1</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Y525">
            <v>0</v>
          </cell>
          <cell r="AZ525" t="str">
            <v/>
          </cell>
        </row>
        <row r="526">
          <cell r="A526">
            <v>447203</v>
          </cell>
          <cell r="B526" t="str">
            <v>D Nunez</v>
          </cell>
          <cell r="C526" t="str">
            <v>LIV</v>
          </cell>
          <cell r="D526" t="str">
            <v>FW</v>
          </cell>
          <cell r="E526">
            <v>4</v>
          </cell>
          <cell r="F526">
            <v>6.3</v>
          </cell>
          <cell r="G526">
            <v>0</v>
          </cell>
          <cell r="H526">
            <v>112</v>
          </cell>
          <cell r="I526">
            <v>9</v>
          </cell>
          <cell r="J526">
            <v>0</v>
          </cell>
          <cell r="K526">
            <v>-1</v>
          </cell>
          <cell r="L526">
            <v>0</v>
          </cell>
          <cell r="M526">
            <v>2</v>
          </cell>
          <cell r="N526">
            <v>0</v>
          </cell>
          <cell r="O526">
            <v>0</v>
          </cell>
          <cell r="P526">
            <v>0</v>
          </cell>
          <cell r="Q526">
            <v>1</v>
          </cell>
          <cell r="R526">
            <v>0</v>
          </cell>
          <cell r="S526">
            <v>7</v>
          </cell>
          <cell r="T526">
            <v>8</v>
          </cell>
          <cell r="U526">
            <v>2</v>
          </cell>
          <cell r="V526">
            <v>0</v>
          </cell>
          <cell r="W526">
            <v>17</v>
          </cell>
          <cell r="X526">
            <v>0</v>
          </cell>
          <cell r="Y526">
            <v>7</v>
          </cell>
          <cell r="Z526">
            <v>8</v>
          </cell>
          <cell r="AA526">
            <v>0</v>
          </cell>
          <cell r="AB526">
            <v>1</v>
          </cell>
          <cell r="AC526">
            <v>0</v>
          </cell>
          <cell r="AD526">
            <v>3</v>
          </cell>
          <cell r="AE526">
            <v>0</v>
          </cell>
          <cell r="AF526">
            <v>12</v>
          </cell>
          <cell r="AG526">
            <v>0</v>
          </cell>
          <cell r="AH526">
            <v>2</v>
          </cell>
          <cell r="AI526">
            <v>14</v>
          </cell>
          <cell r="AJ526">
            <v>0</v>
          </cell>
          <cell r="AK526">
            <v>0</v>
          </cell>
          <cell r="AL526">
            <v>1</v>
          </cell>
          <cell r="AM526">
            <v>2</v>
          </cell>
          <cell r="AN526">
            <v>1</v>
          </cell>
          <cell r="AO526">
            <v>7</v>
          </cell>
          <cell r="AP526">
            <v>1</v>
          </cell>
          <cell r="AQ526">
            <v>8</v>
          </cell>
          <cell r="AR526">
            <v>0</v>
          </cell>
          <cell r="AS526">
            <v>0</v>
          </cell>
          <cell r="AT526">
            <v>0</v>
          </cell>
          <cell r="AU526">
            <v>0</v>
          </cell>
          <cell r="AY526">
            <v>0</v>
          </cell>
          <cell r="AZ526" t="str">
            <v/>
          </cell>
        </row>
        <row r="527">
          <cell r="A527">
            <v>101668</v>
          </cell>
          <cell r="B527" t="str">
            <v>J Vardy</v>
          </cell>
          <cell r="C527" t="str">
            <v>LEI</v>
          </cell>
          <cell r="D527" t="str">
            <v>FW</v>
          </cell>
          <cell r="E527">
            <v>4</v>
          </cell>
          <cell r="F527">
            <v>6.2</v>
          </cell>
          <cell r="G527">
            <v>1</v>
          </cell>
          <cell r="H527">
            <v>90</v>
          </cell>
          <cell r="I527">
            <v>0</v>
          </cell>
          <cell r="J527">
            <v>7</v>
          </cell>
          <cell r="K527">
            <v>2</v>
          </cell>
          <cell r="L527">
            <v>5</v>
          </cell>
          <cell r="M527">
            <v>2</v>
          </cell>
          <cell r="N527">
            <v>1</v>
          </cell>
          <cell r="O527">
            <v>1</v>
          </cell>
          <cell r="P527">
            <v>0</v>
          </cell>
          <cell r="Q527">
            <v>0</v>
          </cell>
          <cell r="R527">
            <v>6</v>
          </cell>
          <cell r="S527">
            <v>0</v>
          </cell>
          <cell r="T527">
            <v>2</v>
          </cell>
          <cell r="U527">
            <v>11</v>
          </cell>
          <cell r="V527">
            <v>1</v>
          </cell>
          <cell r="W527">
            <v>1</v>
          </cell>
          <cell r="X527">
            <v>0</v>
          </cell>
          <cell r="Y527">
            <v>2</v>
          </cell>
          <cell r="Z527">
            <v>7</v>
          </cell>
          <cell r="AA527">
            <v>2</v>
          </cell>
          <cell r="AB527">
            <v>2</v>
          </cell>
          <cell r="AC527">
            <v>0</v>
          </cell>
          <cell r="AD527">
            <v>1</v>
          </cell>
          <cell r="AE527">
            <v>1</v>
          </cell>
          <cell r="AF527">
            <v>0</v>
          </cell>
          <cell r="AG527">
            <v>2</v>
          </cell>
          <cell r="AH527">
            <v>3</v>
          </cell>
          <cell r="AI527">
            <v>1</v>
          </cell>
          <cell r="AJ527">
            <v>1</v>
          </cell>
          <cell r="AK527">
            <v>0</v>
          </cell>
          <cell r="AL527">
            <v>0</v>
          </cell>
          <cell r="AM527">
            <v>4</v>
          </cell>
          <cell r="AN527">
            <v>2</v>
          </cell>
          <cell r="AO527">
            <v>5</v>
          </cell>
          <cell r="AP527">
            <v>6</v>
          </cell>
          <cell r="AQ527">
            <v>7</v>
          </cell>
          <cell r="AR527">
            <v>0</v>
          </cell>
          <cell r="AS527">
            <v>2</v>
          </cell>
          <cell r="AT527">
            <v>2</v>
          </cell>
          <cell r="AU527">
            <v>1</v>
          </cell>
          <cell r="AY527">
            <v>0</v>
          </cell>
          <cell r="AZ527" t="str">
            <v/>
          </cell>
        </row>
        <row r="528">
          <cell r="A528">
            <v>205651</v>
          </cell>
          <cell r="B528" t="str">
            <v>G Jesus</v>
          </cell>
          <cell r="C528" t="str">
            <v>ARS</v>
          </cell>
          <cell r="D528" t="str">
            <v>FW</v>
          </cell>
          <cell r="E528">
            <v>4</v>
          </cell>
          <cell r="F528">
            <v>6.1</v>
          </cell>
          <cell r="G528">
            <v>10</v>
          </cell>
          <cell r="H528">
            <v>120</v>
          </cell>
          <cell r="I528">
            <v>2</v>
          </cell>
          <cell r="J528">
            <v>18</v>
          </cell>
          <cell r="K528">
            <v>4</v>
          </cell>
          <cell r="L528">
            <v>1</v>
          </cell>
          <cell r="M528">
            <v>7</v>
          </cell>
          <cell r="N528">
            <v>1</v>
          </cell>
          <cell r="O528">
            <v>0</v>
          </cell>
          <cell r="P528">
            <v>6</v>
          </cell>
          <cell r="Q528">
            <v>7</v>
          </cell>
          <cell r="R528">
            <v>0</v>
          </cell>
          <cell r="S528">
            <v>5</v>
          </cell>
          <cell r="T528">
            <v>2</v>
          </cell>
          <cell r="U528">
            <v>2</v>
          </cell>
          <cell r="V528">
            <v>8</v>
          </cell>
          <cell r="W528">
            <v>4</v>
          </cell>
          <cell r="X528">
            <v>0</v>
          </cell>
          <cell r="Y528">
            <v>0</v>
          </cell>
          <cell r="Z528">
            <v>0</v>
          </cell>
          <cell r="AA528">
            <v>0</v>
          </cell>
          <cell r="AB528">
            <v>0</v>
          </cell>
          <cell r="AC528">
            <v>0</v>
          </cell>
          <cell r="AD528">
            <v>0</v>
          </cell>
          <cell r="AE528">
            <v>0</v>
          </cell>
          <cell r="AF528">
            <v>0</v>
          </cell>
          <cell r="AG528">
            <v>0</v>
          </cell>
          <cell r="AH528">
            <v>0</v>
          </cell>
          <cell r="AI528">
            <v>0</v>
          </cell>
          <cell r="AJ528">
            <v>1</v>
          </cell>
          <cell r="AK528">
            <v>1</v>
          </cell>
          <cell r="AL528">
            <v>12</v>
          </cell>
          <cell r="AM528">
            <v>0</v>
          </cell>
          <cell r="AN528">
            <v>7</v>
          </cell>
          <cell r="AO528">
            <v>8</v>
          </cell>
          <cell r="AP528">
            <v>2</v>
          </cell>
          <cell r="AQ528">
            <v>7</v>
          </cell>
          <cell r="AR528">
            <v>2</v>
          </cell>
          <cell r="AS528">
            <v>3</v>
          </cell>
          <cell r="AT528">
            <v>0</v>
          </cell>
          <cell r="AU528">
            <v>10</v>
          </cell>
          <cell r="AY528">
            <v>0</v>
          </cell>
          <cell r="AZ528" t="str">
            <v/>
          </cell>
        </row>
        <row r="529">
          <cell r="A529">
            <v>103955</v>
          </cell>
          <cell r="B529" t="str">
            <v>R Sterling</v>
          </cell>
          <cell r="C529" t="str">
            <v>CHE</v>
          </cell>
          <cell r="D529" t="str">
            <v>FW</v>
          </cell>
          <cell r="E529">
            <v>4</v>
          </cell>
          <cell r="F529">
            <v>6</v>
          </cell>
          <cell r="G529">
            <v>5</v>
          </cell>
          <cell r="H529">
            <v>89</v>
          </cell>
          <cell r="I529">
            <v>2</v>
          </cell>
          <cell r="J529">
            <v>0</v>
          </cell>
          <cell r="K529">
            <v>5</v>
          </cell>
          <cell r="L529">
            <v>13</v>
          </cell>
          <cell r="M529">
            <v>9</v>
          </cell>
          <cell r="N529">
            <v>0</v>
          </cell>
          <cell r="O529">
            <v>0</v>
          </cell>
          <cell r="P529">
            <v>0</v>
          </cell>
          <cell r="Q529">
            <v>2</v>
          </cell>
          <cell r="R529">
            <v>0</v>
          </cell>
          <cell r="S529">
            <v>0</v>
          </cell>
          <cell r="T529">
            <v>5</v>
          </cell>
          <cell r="U529">
            <v>1</v>
          </cell>
          <cell r="V529">
            <v>0</v>
          </cell>
          <cell r="W529">
            <v>1</v>
          </cell>
          <cell r="X529">
            <v>0</v>
          </cell>
          <cell r="Y529">
            <v>5</v>
          </cell>
          <cell r="Z529">
            <v>9</v>
          </cell>
          <cell r="AA529">
            <v>0</v>
          </cell>
          <cell r="AB529">
            <v>0</v>
          </cell>
          <cell r="AC529">
            <v>0</v>
          </cell>
          <cell r="AD529">
            <v>1</v>
          </cell>
          <cell r="AE529">
            <v>0</v>
          </cell>
          <cell r="AF529">
            <v>1</v>
          </cell>
          <cell r="AG529">
            <v>0</v>
          </cell>
          <cell r="AH529">
            <v>4</v>
          </cell>
          <cell r="AI529">
            <v>0</v>
          </cell>
          <cell r="AJ529">
            <v>0</v>
          </cell>
          <cell r="AK529">
            <v>0</v>
          </cell>
          <cell r="AL529">
            <v>0</v>
          </cell>
          <cell r="AM529">
            <v>2</v>
          </cell>
          <cell r="AN529">
            <v>2</v>
          </cell>
          <cell r="AO529">
            <v>0</v>
          </cell>
          <cell r="AP529">
            <v>2</v>
          </cell>
          <cell r="AQ529">
            <v>6</v>
          </cell>
          <cell r="AR529">
            <v>12</v>
          </cell>
          <cell r="AS529">
            <v>0</v>
          </cell>
          <cell r="AT529">
            <v>2</v>
          </cell>
          <cell r="AU529">
            <v>5</v>
          </cell>
          <cell r="AY529">
            <v>0</v>
          </cell>
          <cell r="AZ529" t="str">
            <v/>
          </cell>
        </row>
        <row r="530">
          <cell r="A530">
            <v>194634</v>
          </cell>
          <cell r="B530" t="str">
            <v>D Jota</v>
          </cell>
          <cell r="C530" t="str">
            <v>LIV</v>
          </cell>
          <cell r="D530" t="str">
            <v>FW</v>
          </cell>
          <cell r="E530">
            <v>4</v>
          </cell>
          <cell r="F530">
            <v>5.9</v>
          </cell>
          <cell r="G530">
            <v>12</v>
          </cell>
          <cell r="H530">
            <v>79</v>
          </cell>
          <cell r="I530">
            <v>0</v>
          </cell>
          <cell r="J530">
            <v>0</v>
          </cell>
          <cell r="K530">
            <v>0</v>
          </cell>
          <cell r="L530">
            <v>0</v>
          </cell>
          <cell r="M530">
            <v>1</v>
          </cell>
          <cell r="N530">
            <v>0</v>
          </cell>
          <cell r="O530">
            <v>0</v>
          </cell>
          <cell r="P530">
            <v>0</v>
          </cell>
          <cell r="Q530">
            <v>1</v>
          </cell>
          <cell r="R530">
            <v>0</v>
          </cell>
          <cell r="S530">
            <v>5</v>
          </cell>
          <cell r="T530">
            <v>1</v>
          </cell>
          <cell r="U530">
            <v>0</v>
          </cell>
          <cell r="V530">
            <v>0</v>
          </cell>
          <cell r="W530">
            <v>0</v>
          </cell>
          <cell r="X530">
            <v>0</v>
          </cell>
          <cell r="Y530">
            <v>0</v>
          </cell>
          <cell r="Z530">
            <v>0</v>
          </cell>
          <cell r="AA530">
            <v>0</v>
          </cell>
          <cell r="AB530">
            <v>0</v>
          </cell>
          <cell r="AC530">
            <v>0</v>
          </cell>
          <cell r="AD530">
            <v>0</v>
          </cell>
          <cell r="AE530">
            <v>0</v>
          </cell>
          <cell r="AF530">
            <v>2</v>
          </cell>
          <cell r="AG530">
            <v>2</v>
          </cell>
          <cell r="AH530">
            <v>5</v>
          </cell>
          <cell r="AI530">
            <v>2</v>
          </cell>
          <cell r="AJ530">
            <v>0</v>
          </cell>
          <cell r="AK530">
            <v>0</v>
          </cell>
          <cell r="AL530">
            <v>5</v>
          </cell>
          <cell r="AM530">
            <v>2</v>
          </cell>
          <cell r="AN530">
            <v>2</v>
          </cell>
          <cell r="AO530">
            <v>27</v>
          </cell>
          <cell r="AP530">
            <v>2</v>
          </cell>
          <cell r="AQ530">
            <v>8</v>
          </cell>
          <cell r="AR530">
            <v>0</v>
          </cell>
          <cell r="AS530">
            <v>2</v>
          </cell>
          <cell r="AT530">
            <v>0</v>
          </cell>
          <cell r="AU530">
            <v>12</v>
          </cell>
          <cell r="AY530">
            <v>0</v>
          </cell>
          <cell r="AZ530" t="str">
            <v/>
          </cell>
        </row>
        <row r="531">
          <cell r="A531">
            <v>212319</v>
          </cell>
          <cell r="B531" t="str">
            <v>Richarlison</v>
          </cell>
          <cell r="C531" t="str">
            <v>TOT</v>
          </cell>
          <cell r="D531" t="str">
            <v>FW</v>
          </cell>
          <cell r="E531">
            <v>4</v>
          </cell>
          <cell r="F531">
            <v>5.8</v>
          </cell>
          <cell r="G531">
            <v>1</v>
          </cell>
          <cell r="H531">
            <v>58</v>
          </cell>
          <cell r="I531">
            <v>0</v>
          </cell>
          <cell r="J531">
            <v>0</v>
          </cell>
          <cell r="K531">
            <v>2</v>
          </cell>
          <cell r="L531">
            <v>0</v>
          </cell>
          <cell r="M531">
            <v>8</v>
          </cell>
          <cell r="N531">
            <v>0</v>
          </cell>
          <cell r="O531">
            <v>2</v>
          </cell>
          <cell r="P531">
            <v>0</v>
          </cell>
          <cell r="Q531">
            <v>5</v>
          </cell>
          <cell r="R531">
            <v>1</v>
          </cell>
          <cell r="S531">
            <v>2</v>
          </cell>
          <cell r="T531">
            <v>0</v>
          </cell>
          <cell r="U531">
            <v>0</v>
          </cell>
          <cell r="V531">
            <v>0</v>
          </cell>
          <cell r="W531">
            <v>2</v>
          </cell>
          <cell r="X531">
            <v>0</v>
          </cell>
          <cell r="Y531">
            <v>0</v>
          </cell>
          <cell r="Z531">
            <v>0</v>
          </cell>
          <cell r="AA531">
            <v>0</v>
          </cell>
          <cell r="AB531">
            <v>2</v>
          </cell>
          <cell r="AC531">
            <v>1</v>
          </cell>
          <cell r="AD531">
            <v>0</v>
          </cell>
          <cell r="AE531">
            <v>1</v>
          </cell>
          <cell r="AF531">
            <v>0</v>
          </cell>
          <cell r="AG531">
            <v>2</v>
          </cell>
          <cell r="AH531">
            <v>5</v>
          </cell>
          <cell r="AI531">
            <v>8</v>
          </cell>
          <cell r="AJ531">
            <v>2</v>
          </cell>
          <cell r="AK531">
            <v>0</v>
          </cell>
          <cell r="AL531">
            <v>0</v>
          </cell>
          <cell r="AM531">
            <v>0</v>
          </cell>
          <cell r="AN531">
            <v>1</v>
          </cell>
          <cell r="AO531">
            <v>0</v>
          </cell>
          <cell r="AP531">
            <v>3</v>
          </cell>
          <cell r="AQ531">
            <v>7</v>
          </cell>
          <cell r="AR531">
            <v>2</v>
          </cell>
          <cell r="AS531">
            <v>1</v>
          </cell>
          <cell r="AT531">
            <v>0</v>
          </cell>
          <cell r="AU531">
            <v>1</v>
          </cell>
          <cell r="AY531">
            <v>0</v>
          </cell>
          <cell r="AZ531" t="str">
            <v/>
          </cell>
        </row>
        <row r="532">
          <cell r="A532">
            <v>103025</v>
          </cell>
          <cell r="B532" t="str">
            <v>R Mahrez</v>
          </cell>
          <cell r="C532" t="str">
            <v>MCI</v>
          </cell>
          <cell r="D532" t="str">
            <v>FW</v>
          </cell>
          <cell r="E532">
            <v>4</v>
          </cell>
          <cell r="F532">
            <v>5.7</v>
          </cell>
          <cell r="G532">
            <v>2</v>
          </cell>
          <cell r="H532">
            <v>149</v>
          </cell>
          <cell r="I532">
            <v>0</v>
          </cell>
          <cell r="J532">
            <v>3</v>
          </cell>
          <cell r="K532">
            <v>0</v>
          </cell>
          <cell r="L532">
            <v>2</v>
          </cell>
          <cell r="M532">
            <v>5</v>
          </cell>
          <cell r="N532">
            <v>0</v>
          </cell>
          <cell r="O532">
            <v>1</v>
          </cell>
          <cell r="P532">
            <v>0</v>
          </cell>
          <cell r="Q532">
            <v>0</v>
          </cell>
          <cell r="R532">
            <v>8</v>
          </cell>
          <cell r="S532">
            <v>0</v>
          </cell>
          <cell r="T532">
            <v>1</v>
          </cell>
          <cell r="U532">
            <v>0</v>
          </cell>
          <cell r="V532">
            <v>0</v>
          </cell>
          <cell r="W532">
            <v>0</v>
          </cell>
          <cell r="X532">
            <v>0</v>
          </cell>
          <cell r="Y532">
            <v>10</v>
          </cell>
          <cell r="Z532">
            <v>6</v>
          </cell>
          <cell r="AA532">
            <v>14</v>
          </cell>
          <cell r="AB532">
            <v>14</v>
          </cell>
          <cell r="AC532">
            <v>7</v>
          </cell>
          <cell r="AD532">
            <v>0</v>
          </cell>
          <cell r="AE532">
            <v>2</v>
          </cell>
          <cell r="AF532">
            <v>12</v>
          </cell>
          <cell r="AG532">
            <v>1</v>
          </cell>
          <cell r="AH532">
            <v>5</v>
          </cell>
          <cell r="AI532">
            <v>0</v>
          </cell>
          <cell r="AJ532">
            <v>2</v>
          </cell>
          <cell r="AK532">
            <v>0</v>
          </cell>
          <cell r="AL532">
            <v>5</v>
          </cell>
          <cell r="AM532">
            <v>2</v>
          </cell>
          <cell r="AN532">
            <v>2</v>
          </cell>
          <cell r="AO532">
            <v>17</v>
          </cell>
          <cell r="AP532">
            <v>1</v>
          </cell>
          <cell r="AQ532">
            <v>18</v>
          </cell>
          <cell r="AR532">
            <v>0</v>
          </cell>
          <cell r="AS532">
            <v>5</v>
          </cell>
          <cell r="AT532">
            <v>4</v>
          </cell>
          <cell r="AU532">
            <v>2</v>
          </cell>
          <cell r="AY532">
            <v>0</v>
          </cell>
          <cell r="AZ532" t="str">
            <v/>
          </cell>
        </row>
        <row r="533">
          <cell r="A533">
            <v>177815</v>
          </cell>
          <cell r="B533" t="str">
            <v>D Calvert-Lewin</v>
          </cell>
          <cell r="C533" t="str">
            <v>EVE</v>
          </cell>
          <cell r="D533" t="str">
            <v>FW</v>
          </cell>
          <cell r="E533">
            <v>4</v>
          </cell>
          <cell r="F533">
            <v>5.6</v>
          </cell>
          <cell r="G533">
            <v>0</v>
          </cell>
          <cell r="H533">
            <v>43</v>
          </cell>
          <cell r="I533">
            <v>0</v>
          </cell>
          <cell r="J533">
            <v>0</v>
          </cell>
          <cell r="K533">
            <v>0</v>
          </cell>
          <cell r="L533">
            <v>0</v>
          </cell>
          <cell r="M533">
            <v>0</v>
          </cell>
          <cell r="N533">
            <v>0</v>
          </cell>
          <cell r="O533">
            <v>0</v>
          </cell>
          <cell r="P533">
            <v>0</v>
          </cell>
          <cell r="Q533">
            <v>0</v>
          </cell>
          <cell r="R533">
            <v>0</v>
          </cell>
          <cell r="S533">
            <v>2</v>
          </cell>
          <cell r="T533">
            <v>8</v>
          </cell>
          <cell r="U533">
            <v>2</v>
          </cell>
          <cell r="V533">
            <v>2</v>
          </cell>
          <cell r="W533">
            <v>0</v>
          </cell>
          <cell r="X533">
            <v>0</v>
          </cell>
          <cell r="Y533">
            <v>2</v>
          </cell>
          <cell r="Z533">
            <v>3</v>
          </cell>
          <cell r="AA533">
            <v>2</v>
          </cell>
          <cell r="AB533">
            <v>2</v>
          </cell>
          <cell r="AC533">
            <v>0</v>
          </cell>
          <cell r="AD533">
            <v>2</v>
          </cell>
          <cell r="AE533">
            <v>0</v>
          </cell>
          <cell r="AF533">
            <v>0</v>
          </cell>
          <cell r="AG533">
            <v>0</v>
          </cell>
          <cell r="AH533">
            <v>0</v>
          </cell>
          <cell r="AI533">
            <v>0</v>
          </cell>
          <cell r="AJ533">
            <v>0</v>
          </cell>
          <cell r="AK533">
            <v>0</v>
          </cell>
          <cell r="AL533">
            <v>0</v>
          </cell>
          <cell r="AM533">
            <v>0</v>
          </cell>
          <cell r="AN533">
            <v>0</v>
          </cell>
          <cell r="AO533">
            <v>1</v>
          </cell>
          <cell r="AP533">
            <v>2</v>
          </cell>
          <cell r="AQ533">
            <v>7</v>
          </cell>
          <cell r="AR533">
            <v>4</v>
          </cell>
          <cell r="AS533">
            <v>4</v>
          </cell>
          <cell r="AT533">
            <v>0</v>
          </cell>
          <cell r="AU533">
            <v>0</v>
          </cell>
          <cell r="AY533">
            <v>0</v>
          </cell>
          <cell r="AZ533" t="str">
            <v/>
          </cell>
        </row>
        <row r="534">
          <cell r="A534">
            <v>54694</v>
          </cell>
          <cell r="B534" t="str">
            <v>P Aubameyang</v>
          </cell>
          <cell r="C534" t="str">
            <v>CHE</v>
          </cell>
          <cell r="D534" t="str">
            <v>FW</v>
          </cell>
          <cell r="E534">
            <v>4</v>
          </cell>
          <cell r="F534">
            <v>5.5</v>
          </cell>
          <cell r="G534">
            <v>0</v>
          </cell>
          <cell r="H534">
            <v>24</v>
          </cell>
          <cell r="M534">
            <v>0</v>
          </cell>
          <cell r="N534">
            <v>0</v>
          </cell>
          <cell r="O534">
            <v>0</v>
          </cell>
          <cell r="P534">
            <v>0</v>
          </cell>
          <cell r="Q534">
            <v>7</v>
          </cell>
          <cell r="R534">
            <v>0</v>
          </cell>
          <cell r="S534">
            <v>0</v>
          </cell>
          <cell r="T534">
            <v>5</v>
          </cell>
          <cell r="U534">
            <v>1</v>
          </cell>
          <cell r="V534">
            <v>0</v>
          </cell>
          <cell r="W534">
            <v>1</v>
          </cell>
          <cell r="X534">
            <v>0</v>
          </cell>
          <cell r="Y534">
            <v>1</v>
          </cell>
          <cell r="Z534">
            <v>2</v>
          </cell>
          <cell r="AA534">
            <v>0</v>
          </cell>
          <cell r="AB534">
            <v>2</v>
          </cell>
          <cell r="AC534">
            <v>0</v>
          </cell>
          <cell r="AD534">
            <v>0</v>
          </cell>
          <cell r="AE534">
            <v>0</v>
          </cell>
          <cell r="AF534">
            <v>0</v>
          </cell>
          <cell r="AG534">
            <v>0</v>
          </cell>
          <cell r="AH534">
            <v>1</v>
          </cell>
          <cell r="AI534">
            <v>0</v>
          </cell>
          <cell r="AJ534">
            <v>0</v>
          </cell>
          <cell r="AK534">
            <v>0</v>
          </cell>
          <cell r="AL534">
            <v>0</v>
          </cell>
          <cell r="AM534">
            <v>1</v>
          </cell>
          <cell r="AN534">
            <v>0</v>
          </cell>
          <cell r="AO534">
            <v>0</v>
          </cell>
          <cell r="AP534">
            <v>1</v>
          </cell>
          <cell r="AQ534">
            <v>2</v>
          </cell>
          <cell r="AR534">
            <v>0</v>
          </cell>
          <cell r="AS534">
            <v>0</v>
          </cell>
          <cell r="AT534">
            <v>0</v>
          </cell>
          <cell r="AU534">
            <v>0</v>
          </cell>
          <cell r="AY534">
            <v>0</v>
          </cell>
          <cell r="AZ534" t="str">
            <v/>
          </cell>
        </row>
        <row r="535">
          <cell r="A535">
            <v>219847</v>
          </cell>
          <cell r="B535" t="str">
            <v>K Havertz</v>
          </cell>
          <cell r="C535" t="str">
            <v>CHE</v>
          </cell>
          <cell r="D535" t="str">
            <v>FW</v>
          </cell>
          <cell r="E535">
            <v>4</v>
          </cell>
          <cell r="F535">
            <v>5.4</v>
          </cell>
          <cell r="G535">
            <v>2</v>
          </cell>
          <cell r="H535">
            <v>100</v>
          </cell>
          <cell r="I535">
            <v>2</v>
          </cell>
          <cell r="J535">
            <v>0</v>
          </cell>
          <cell r="K535">
            <v>1</v>
          </cell>
          <cell r="L535">
            <v>3</v>
          </cell>
          <cell r="M535">
            <v>7</v>
          </cell>
          <cell r="N535">
            <v>0</v>
          </cell>
          <cell r="O535">
            <v>0</v>
          </cell>
          <cell r="P535">
            <v>0</v>
          </cell>
          <cell r="Q535">
            <v>2</v>
          </cell>
          <cell r="R535">
            <v>7</v>
          </cell>
          <cell r="S535">
            <v>0</v>
          </cell>
          <cell r="T535">
            <v>4</v>
          </cell>
          <cell r="U535">
            <v>7</v>
          </cell>
          <cell r="V535">
            <v>0</v>
          </cell>
          <cell r="W535">
            <v>3</v>
          </cell>
          <cell r="X535">
            <v>0</v>
          </cell>
          <cell r="Y535">
            <v>10</v>
          </cell>
          <cell r="Z535">
            <v>4</v>
          </cell>
          <cell r="AA535">
            <v>4</v>
          </cell>
          <cell r="AB535">
            <v>9</v>
          </cell>
          <cell r="AC535">
            <v>0</v>
          </cell>
          <cell r="AD535">
            <v>2</v>
          </cell>
          <cell r="AE535">
            <v>2</v>
          </cell>
          <cell r="AF535">
            <v>1</v>
          </cell>
          <cell r="AG535">
            <v>0</v>
          </cell>
          <cell r="AH535">
            <v>3</v>
          </cell>
          <cell r="AI535">
            <v>7</v>
          </cell>
          <cell r="AJ535">
            <v>7</v>
          </cell>
          <cell r="AK535">
            <v>0</v>
          </cell>
          <cell r="AL535">
            <v>2</v>
          </cell>
          <cell r="AM535">
            <v>4</v>
          </cell>
          <cell r="AN535">
            <v>0</v>
          </cell>
          <cell r="AO535">
            <v>0</v>
          </cell>
          <cell r="AP535">
            <v>0</v>
          </cell>
          <cell r="AQ535">
            <v>3</v>
          </cell>
          <cell r="AR535">
            <v>1</v>
          </cell>
          <cell r="AS535">
            <v>0</v>
          </cell>
          <cell r="AT535">
            <v>3</v>
          </cell>
          <cell r="AU535">
            <v>2</v>
          </cell>
          <cell r="AY535">
            <v>0</v>
          </cell>
          <cell r="AZ535" t="str">
            <v/>
          </cell>
        </row>
        <row r="536">
          <cell r="A536">
            <v>165153</v>
          </cell>
          <cell r="B536" t="str">
            <v>T Werner*</v>
          </cell>
          <cell r="C536" t="str">
            <v>CHE</v>
          </cell>
          <cell r="D536" t="str">
            <v>FW</v>
          </cell>
          <cell r="E536">
            <v>4</v>
          </cell>
          <cell r="F536">
            <v>5.3</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Y536">
            <v>0</v>
          </cell>
          <cell r="AZ536" t="str">
            <v/>
          </cell>
        </row>
        <row r="537">
          <cell r="A537">
            <v>92217</v>
          </cell>
          <cell r="B537" t="str">
            <v>R Firmino</v>
          </cell>
          <cell r="C537" t="str">
            <v>LIV</v>
          </cell>
          <cell r="D537" t="str">
            <v>FW</v>
          </cell>
          <cell r="E537">
            <v>4</v>
          </cell>
          <cell r="F537">
            <v>5.2</v>
          </cell>
          <cell r="G537">
            <v>7</v>
          </cell>
          <cell r="H537">
            <v>105</v>
          </cell>
          <cell r="I537">
            <v>2</v>
          </cell>
          <cell r="J537">
            <v>0</v>
          </cell>
          <cell r="K537">
            <v>0</v>
          </cell>
          <cell r="L537">
            <v>23</v>
          </cell>
          <cell r="M537">
            <v>8</v>
          </cell>
          <cell r="N537">
            <v>0</v>
          </cell>
          <cell r="O537">
            <v>0</v>
          </cell>
          <cell r="P537">
            <v>0</v>
          </cell>
          <cell r="Q537">
            <v>12</v>
          </cell>
          <cell r="R537">
            <v>0</v>
          </cell>
          <cell r="S537">
            <v>6</v>
          </cell>
          <cell r="T537">
            <v>6</v>
          </cell>
          <cell r="U537">
            <v>2</v>
          </cell>
          <cell r="V537">
            <v>0</v>
          </cell>
          <cell r="W537">
            <v>9</v>
          </cell>
          <cell r="X537">
            <v>0</v>
          </cell>
          <cell r="Y537">
            <v>0</v>
          </cell>
          <cell r="Z537">
            <v>0</v>
          </cell>
          <cell r="AA537">
            <v>0</v>
          </cell>
          <cell r="AB537">
            <v>0</v>
          </cell>
          <cell r="AC537">
            <v>0</v>
          </cell>
          <cell r="AD537">
            <v>0</v>
          </cell>
          <cell r="AE537">
            <v>0</v>
          </cell>
          <cell r="AF537">
            <v>2</v>
          </cell>
          <cell r="AG537">
            <v>1</v>
          </cell>
          <cell r="AH537">
            <v>1</v>
          </cell>
          <cell r="AI537">
            <v>10</v>
          </cell>
          <cell r="AJ537">
            <v>0</v>
          </cell>
          <cell r="AK537">
            <v>0</v>
          </cell>
          <cell r="AL537">
            <v>1</v>
          </cell>
          <cell r="AM537">
            <v>2</v>
          </cell>
          <cell r="AN537">
            <v>6</v>
          </cell>
          <cell r="AO537">
            <v>1</v>
          </cell>
          <cell r="AP537">
            <v>0</v>
          </cell>
          <cell r="AQ537">
            <v>0</v>
          </cell>
          <cell r="AR537">
            <v>0</v>
          </cell>
          <cell r="AS537">
            <v>6</v>
          </cell>
          <cell r="AT537">
            <v>0</v>
          </cell>
          <cell r="AU537">
            <v>7</v>
          </cell>
          <cell r="AY537">
            <v>0</v>
          </cell>
          <cell r="AZ537" t="str">
            <v/>
          </cell>
        </row>
        <row r="538">
          <cell r="A538">
            <v>178301</v>
          </cell>
          <cell r="B538" t="str">
            <v>O Watkins</v>
          </cell>
          <cell r="C538" t="str">
            <v>AVA</v>
          </cell>
          <cell r="D538" t="str">
            <v>FW</v>
          </cell>
          <cell r="E538">
            <v>4</v>
          </cell>
          <cell r="F538">
            <v>5.2</v>
          </cell>
          <cell r="G538">
            <v>7</v>
          </cell>
          <cell r="H538">
            <v>167</v>
          </cell>
          <cell r="I538">
            <v>1</v>
          </cell>
          <cell r="J538">
            <v>8</v>
          </cell>
          <cell r="K538">
            <v>7</v>
          </cell>
          <cell r="L538">
            <v>0</v>
          </cell>
          <cell r="M538">
            <v>6</v>
          </cell>
          <cell r="N538">
            <v>0</v>
          </cell>
          <cell r="O538">
            <v>2</v>
          </cell>
          <cell r="P538">
            <v>0</v>
          </cell>
          <cell r="Q538">
            <v>0</v>
          </cell>
          <cell r="R538">
            <v>2</v>
          </cell>
          <cell r="S538">
            <v>2</v>
          </cell>
          <cell r="T538">
            <v>4</v>
          </cell>
          <cell r="U538">
            <v>8</v>
          </cell>
          <cell r="V538">
            <v>0</v>
          </cell>
          <cell r="W538">
            <v>5</v>
          </cell>
          <cell r="X538">
            <v>0</v>
          </cell>
          <cell r="Y538">
            <v>7</v>
          </cell>
          <cell r="Z538">
            <v>7</v>
          </cell>
          <cell r="AA538">
            <v>3</v>
          </cell>
          <cell r="AB538">
            <v>7</v>
          </cell>
          <cell r="AC538">
            <v>0</v>
          </cell>
          <cell r="AD538">
            <v>10</v>
          </cell>
          <cell r="AE538">
            <v>0</v>
          </cell>
          <cell r="AF538">
            <v>14</v>
          </cell>
          <cell r="AG538">
            <v>7</v>
          </cell>
          <cell r="AH538">
            <v>2</v>
          </cell>
          <cell r="AI538">
            <v>0</v>
          </cell>
          <cell r="AJ538">
            <v>12</v>
          </cell>
          <cell r="AK538">
            <v>0</v>
          </cell>
          <cell r="AL538">
            <v>7</v>
          </cell>
          <cell r="AM538">
            <v>13</v>
          </cell>
          <cell r="AN538">
            <v>15</v>
          </cell>
          <cell r="AO538">
            <v>2</v>
          </cell>
          <cell r="AP538">
            <v>2</v>
          </cell>
          <cell r="AQ538">
            <v>3</v>
          </cell>
          <cell r="AR538">
            <v>4</v>
          </cell>
          <cell r="AS538">
            <v>0</v>
          </cell>
          <cell r="AT538">
            <v>0</v>
          </cell>
          <cell r="AU538">
            <v>7</v>
          </cell>
          <cell r="AY538">
            <v>0</v>
          </cell>
          <cell r="AZ538" t="str">
            <v/>
          </cell>
        </row>
        <row r="539">
          <cell r="A539">
            <v>82403</v>
          </cell>
          <cell r="B539" t="str">
            <v>W Zaha</v>
          </cell>
          <cell r="C539" t="str">
            <v>CRY</v>
          </cell>
          <cell r="D539" t="str">
            <v>FW</v>
          </cell>
          <cell r="E539">
            <v>4</v>
          </cell>
          <cell r="F539">
            <v>5.0999999999999996</v>
          </cell>
          <cell r="G539">
            <v>0</v>
          </cell>
          <cell r="H539">
            <v>91</v>
          </cell>
          <cell r="I539">
            <v>2</v>
          </cell>
          <cell r="J539">
            <v>0</v>
          </cell>
          <cell r="K539">
            <v>16</v>
          </cell>
          <cell r="L539">
            <v>0</v>
          </cell>
          <cell r="M539">
            <v>9</v>
          </cell>
          <cell r="N539">
            <v>0</v>
          </cell>
          <cell r="O539">
            <v>0</v>
          </cell>
          <cell r="P539">
            <v>0</v>
          </cell>
          <cell r="Q539">
            <v>2</v>
          </cell>
          <cell r="R539">
            <v>0</v>
          </cell>
          <cell r="S539">
            <v>7</v>
          </cell>
          <cell r="T539">
            <v>8</v>
          </cell>
          <cell r="U539">
            <v>1</v>
          </cell>
          <cell r="V539">
            <v>0</v>
          </cell>
          <cell r="W539">
            <v>10</v>
          </cell>
          <cell r="X539">
            <v>0</v>
          </cell>
          <cell r="Y539">
            <v>4</v>
          </cell>
          <cell r="Z539">
            <v>7</v>
          </cell>
          <cell r="AA539">
            <v>0</v>
          </cell>
          <cell r="AB539">
            <v>6</v>
          </cell>
          <cell r="AC539">
            <v>0</v>
          </cell>
          <cell r="AD539">
            <v>0</v>
          </cell>
          <cell r="AE539">
            <v>0</v>
          </cell>
          <cell r="AF539">
            <v>0</v>
          </cell>
          <cell r="AG539">
            <v>0</v>
          </cell>
          <cell r="AH539">
            <v>1</v>
          </cell>
          <cell r="AI539">
            <v>2</v>
          </cell>
          <cell r="AJ539">
            <v>2</v>
          </cell>
          <cell r="AK539">
            <v>2</v>
          </cell>
          <cell r="AL539">
            <v>2</v>
          </cell>
          <cell r="AM539">
            <v>0</v>
          </cell>
          <cell r="AN539">
            <v>0</v>
          </cell>
          <cell r="AO539">
            <v>0</v>
          </cell>
          <cell r="AP539">
            <v>7</v>
          </cell>
          <cell r="AQ539">
            <v>1</v>
          </cell>
          <cell r="AR539">
            <v>2</v>
          </cell>
          <cell r="AS539">
            <v>0</v>
          </cell>
          <cell r="AT539">
            <v>0</v>
          </cell>
          <cell r="AU539">
            <v>0</v>
          </cell>
          <cell r="AY539">
            <v>0</v>
          </cell>
          <cell r="AZ539" t="str">
            <v/>
          </cell>
        </row>
        <row r="540">
          <cell r="A540">
            <v>75115</v>
          </cell>
          <cell r="B540" t="str">
            <v>C Wilson</v>
          </cell>
          <cell r="C540" t="str">
            <v>NEW</v>
          </cell>
          <cell r="D540" t="str">
            <v>FW</v>
          </cell>
          <cell r="E540">
            <v>4</v>
          </cell>
          <cell r="F540">
            <v>5</v>
          </cell>
          <cell r="G540">
            <v>1</v>
          </cell>
          <cell r="H540">
            <v>156</v>
          </cell>
          <cell r="I540">
            <v>7</v>
          </cell>
          <cell r="J540">
            <v>2</v>
          </cell>
          <cell r="K540">
            <v>0</v>
          </cell>
          <cell r="L540">
            <v>7</v>
          </cell>
          <cell r="M540">
            <v>0</v>
          </cell>
          <cell r="N540">
            <v>0</v>
          </cell>
          <cell r="O540">
            <v>0</v>
          </cell>
          <cell r="P540">
            <v>0</v>
          </cell>
          <cell r="Q540">
            <v>7</v>
          </cell>
          <cell r="R540">
            <v>5</v>
          </cell>
          <cell r="S540">
            <v>0</v>
          </cell>
          <cell r="T540">
            <v>4</v>
          </cell>
          <cell r="U540">
            <v>24</v>
          </cell>
          <cell r="V540">
            <v>0</v>
          </cell>
          <cell r="W540">
            <v>3</v>
          </cell>
          <cell r="X540">
            <v>0</v>
          </cell>
          <cell r="Y540">
            <v>0</v>
          </cell>
          <cell r="Z540">
            <v>1</v>
          </cell>
          <cell r="AA540">
            <v>0</v>
          </cell>
          <cell r="AB540">
            <v>7</v>
          </cell>
          <cell r="AC540">
            <v>0</v>
          </cell>
          <cell r="AD540">
            <v>7</v>
          </cell>
          <cell r="AE540">
            <v>0</v>
          </cell>
          <cell r="AF540">
            <v>1</v>
          </cell>
          <cell r="AG540">
            <v>0</v>
          </cell>
          <cell r="AH540">
            <v>2</v>
          </cell>
          <cell r="AI540">
            <v>0</v>
          </cell>
          <cell r="AJ540">
            <v>1</v>
          </cell>
          <cell r="AK540">
            <v>0</v>
          </cell>
          <cell r="AL540">
            <v>0</v>
          </cell>
          <cell r="AM540">
            <v>22</v>
          </cell>
          <cell r="AN540">
            <v>1</v>
          </cell>
          <cell r="AO540">
            <v>0</v>
          </cell>
          <cell r="AP540">
            <v>18</v>
          </cell>
          <cell r="AQ540">
            <v>11</v>
          </cell>
          <cell r="AR540">
            <v>13</v>
          </cell>
          <cell r="AS540">
            <v>10</v>
          </cell>
          <cell r="AT540">
            <v>2</v>
          </cell>
          <cell r="AU540">
            <v>1</v>
          </cell>
          <cell r="AY540">
            <v>0</v>
          </cell>
          <cell r="AZ540" t="str">
            <v/>
          </cell>
        </row>
        <row r="541">
          <cell r="A541">
            <v>84939</v>
          </cell>
          <cell r="B541" t="str">
            <v>D Ings</v>
          </cell>
          <cell r="C541" t="str">
            <v>WHU</v>
          </cell>
          <cell r="D541" t="str">
            <v>FW</v>
          </cell>
          <cell r="E541">
            <v>4</v>
          </cell>
          <cell r="F541">
            <v>5</v>
          </cell>
          <cell r="G541">
            <v>3</v>
          </cell>
          <cell r="H541">
            <v>97</v>
          </cell>
          <cell r="I541">
            <v>1</v>
          </cell>
          <cell r="J541">
            <v>6</v>
          </cell>
          <cell r="K541">
            <v>1</v>
          </cell>
          <cell r="L541">
            <v>0</v>
          </cell>
          <cell r="M541">
            <v>3</v>
          </cell>
          <cell r="N541">
            <v>0</v>
          </cell>
          <cell r="O541">
            <v>1</v>
          </cell>
          <cell r="P541">
            <v>0</v>
          </cell>
          <cell r="Q541">
            <v>0</v>
          </cell>
          <cell r="R541">
            <v>1</v>
          </cell>
          <cell r="S541">
            <v>1</v>
          </cell>
          <cell r="T541">
            <v>4</v>
          </cell>
          <cell r="U541">
            <v>13</v>
          </cell>
          <cell r="V541">
            <v>0</v>
          </cell>
          <cell r="W541">
            <v>1</v>
          </cell>
          <cell r="X541">
            <v>12</v>
          </cell>
          <cell r="Y541">
            <v>1</v>
          </cell>
          <cell r="Z541">
            <v>7</v>
          </cell>
          <cell r="AA541">
            <v>6</v>
          </cell>
          <cell r="AB541">
            <v>1</v>
          </cell>
          <cell r="AC541">
            <v>0</v>
          </cell>
          <cell r="AD541">
            <v>1</v>
          </cell>
          <cell r="AE541">
            <v>1</v>
          </cell>
          <cell r="AF541">
            <v>0</v>
          </cell>
          <cell r="AG541">
            <v>13</v>
          </cell>
          <cell r="AH541">
            <v>2</v>
          </cell>
          <cell r="AI541">
            <v>0</v>
          </cell>
          <cell r="AJ541">
            <v>2</v>
          </cell>
          <cell r="AK541">
            <v>0</v>
          </cell>
          <cell r="AL541">
            <v>0</v>
          </cell>
          <cell r="AM541">
            <v>5</v>
          </cell>
          <cell r="AN541">
            <v>0</v>
          </cell>
          <cell r="AO541">
            <v>0</v>
          </cell>
          <cell r="AP541">
            <v>3</v>
          </cell>
          <cell r="AQ541">
            <v>1</v>
          </cell>
          <cell r="AR541">
            <v>0</v>
          </cell>
          <cell r="AS541">
            <v>2</v>
          </cell>
          <cell r="AT541">
            <v>5</v>
          </cell>
          <cell r="AU541">
            <v>3</v>
          </cell>
          <cell r="AY541">
            <v>0</v>
          </cell>
          <cell r="AZ541" t="str">
            <v/>
          </cell>
        </row>
        <row r="542">
          <cell r="A542">
            <v>106617</v>
          </cell>
          <cell r="B542" t="str">
            <v>P Bamford</v>
          </cell>
          <cell r="C542" t="str">
            <v>LEE</v>
          </cell>
          <cell r="D542" t="str">
            <v>FW</v>
          </cell>
          <cell r="E542">
            <v>4</v>
          </cell>
          <cell r="F542">
            <v>5</v>
          </cell>
          <cell r="G542">
            <v>0</v>
          </cell>
          <cell r="H542">
            <v>94</v>
          </cell>
          <cell r="I542">
            <v>5</v>
          </cell>
          <cell r="J542">
            <v>2</v>
          </cell>
          <cell r="K542">
            <v>0</v>
          </cell>
          <cell r="L542">
            <v>0</v>
          </cell>
          <cell r="M542">
            <v>2</v>
          </cell>
          <cell r="N542">
            <v>0</v>
          </cell>
          <cell r="O542">
            <v>0</v>
          </cell>
          <cell r="P542">
            <v>0</v>
          </cell>
          <cell r="Q542">
            <v>0</v>
          </cell>
          <cell r="R542">
            <v>1</v>
          </cell>
          <cell r="S542">
            <v>2</v>
          </cell>
          <cell r="T542">
            <v>1</v>
          </cell>
          <cell r="U542">
            <v>5</v>
          </cell>
          <cell r="V542">
            <v>0</v>
          </cell>
          <cell r="W542">
            <v>0</v>
          </cell>
          <cell r="X542">
            <v>0</v>
          </cell>
          <cell r="Y542">
            <v>0</v>
          </cell>
          <cell r="Z542">
            <v>0</v>
          </cell>
          <cell r="AA542">
            <v>6</v>
          </cell>
          <cell r="AB542">
            <v>11</v>
          </cell>
          <cell r="AC542">
            <v>9</v>
          </cell>
          <cell r="AD542">
            <v>0</v>
          </cell>
          <cell r="AE542">
            <v>7</v>
          </cell>
          <cell r="AF542">
            <v>4</v>
          </cell>
          <cell r="AG542">
            <v>1</v>
          </cell>
          <cell r="AH542">
            <v>1</v>
          </cell>
          <cell r="AI542">
            <v>7</v>
          </cell>
          <cell r="AJ542">
            <v>2</v>
          </cell>
          <cell r="AK542">
            <v>0</v>
          </cell>
          <cell r="AL542">
            <v>0</v>
          </cell>
          <cell r="AM542">
            <v>2</v>
          </cell>
          <cell r="AN542">
            <v>7</v>
          </cell>
          <cell r="AO542">
            <v>4</v>
          </cell>
          <cell r="AP542">
            <v>2</v>
          </cell>
          <cell r="AQ542">
            <v>9</v>
          </cell>
          <cell r="AR542">
            <v>2</v>
          </cell>
          <cell r="AS542">
            <v>0</v>
          </cell>
          <cell r="AT542">
            <v>2</v>
          </cell>
          <cell r="AU542">
            <v>0</v>
          </cell>
          <cell r="AY542">
            <v>0</v>
          </cell>
          <cell r="AZ542" t="str">
            <v/>
          </cell>
        </row>
        <row r="543">
          <cell r="A543">
            <v>428399</v>
          </cell>
          <cell r="B543" t="str">
            <v>J Felix</v>
          </cell>
          <cell r="C543" t="str">
            <v>CHE</v>
          </cell>
          <cell r="D543" t="str">
            <v>FW</v>
          </cell>
          <cell r="E543">
            <v>4</v>
          </cell>
          <cell r="F543">
            <v>5</v>
          </cell>
          <cell r="G543">
            <v>1</v>
          </cell>
          <cell r="H543">
            <v>43</v>
          </cell>
          <cell r="AA543">
            <v>-1</v>
          </cell>
          <cell r="AB543">
            <v>0</v>
          </cell>
          <cell r="AC543">
            <v>0</v>
          </cell>
          <cell r="AD543">
            <v>0</v>
          </cell>
          <cell r="AE543">
            <v>7</v>
          </cell>
          <cell r="AF543">
            <v>2</v>
          </cell>
          <cell r="AG543">
            <v>0</v>
          </cell>
          <cell r="AH543">
            <v>4</v>
          </cell>
          <cell r="AI543">
            <v>2</v>
          </cell>
          <cell r="AJ543">
            <v>7</v>
          </cell>
          <cell r="AK543">
            <v>0</v>
          </cell>
          <cell r="AL543">
            <v>2</v>
          </cell>
          <cell r="AM543">
            <v>4</v>
          </cell>
          <cell r="AN543">
            <v>1</v>
          </cell>
          <cell r="AO543">
            <v>0</v>
          </cell>
          <cell r="AP543">
            <v>1</v>
          </cell>
          <cell r="AQ543">
            <v>6</v>
          </cell>
          <cell r="AR543">
            <v>1</v>
          </cell>
          <cell r="AS543">
            <v>0</v>
          </cell>
          <cell r="AT543">
            <v>6</v>
          </cell>
          <cell r="AU543">
            <v>1</v>
          </cell>
          <cell r="AY543">
            <v>0</v>
          </cell>
          <cell r="AZ543" t="str">
            <v/>
          </cell>
        </row>
        <row r="544">
          <cell r="A544">
            <v>219168</v>
          </cell>
          <cell r="B544" t="str">
            <v>A Isak</v>
          </cell>
          <cell r="C544" t="str">
            <v>NEW</v>
          </cell>
          <cell r="D544" t="str">
            <v>FW</v>
          </cell>
          <cell r="E544">
            <v>4</v>
          </cell>
          <cell r="F544">
            <v>4.9000000000000004</v>
          </cell>
          <cell r="G544">
            <v>2</v>
          </cell>
          <cell r="H544">
            <v>94</v>
          </cell>
          <cell r="L544">
            <v>0</v>
          </cell>
          <cell r="M544">
            <v>9</v>
          </cell>
          <cell r="N544">
            <v>0</v>
          </cell>
          <cell r="O544">
            <v>7</v>
          </cell>
          <cell r="P544">
            <v>0</v>
          </cell>
          <cell r="Q544">
            <v>0</v>
          </cell>
          <cell r="R544">
            <v>0</v>
          </cell>
          <cell r="S544">
            <v>0</v>
          </cell>
          <cell r="T544">
            <v>0</v>
          </cell>
          <cell r="U544">
            <v>0</v>
          </cell>
          <cell r="V544">
            <v>0</v>
          </cell>
          <cell r="W544">
            <v>0</v>
          </cell>
          <cell r="X544">
            <v>0</v>
          </cell>
          <cell r="Y544">
            <v>0</v>
          </cell>
          <cell r="Z544">
            <v>2</v>
          </cell>
          <cell r="AA544">
            <v>0</v>
          </cell>
          <cell r="AB544">
            <v>7</v>
          </cell>
          <cell r="AC544">
            <v>0</v>
          </cell>
          <cell r="AD544">
            <v>0</v>
          </cell>
          <cell r="AE544">
            <v>2</v>
          </cell>
          <cell r="AF544">
            <v>2</v>
          </cell>
          <cell r="AG544">
            <v>0</v>
          </cell>
          <cell r="AH544">
            <v>1</v>
          </cell>
          <cell r="AI544">
            <v>0</v>
          </cell>
          <cell r="AJ544">
            <v>18</v>
          </cell>
          <cell r="AK544">
            <v>0</v>
          </cell>
          <cell r="AL544">
            <v>0</v>
          </cell>
          <cell r="AM544">
            <v>14</v>
          </cell>
          <cell r="AN544">
            <v>2</v>
          </cell>
          <cell r="AO544">
            <v>0</v>
          </cell>
          <cell r="AP544">
            <v>13</v>
          </cell>
          <cell r="AQ544">
            <v>5</v>
          </cell>
          <cell r="AR544">
            <v>7</v>
          </cell>
          <cell r="AS544">
            <v>2</v>
          </cell>
          <cell r="AT544">
            <v>1</v>
          </cell>
          <cell r="AU544">
            <v>2</v>
          </cell>
          <cell r="AY544">
            <v>0</v>
          </cell>
          <cell r="AZ544" t="str">
            <v/>
          </cell>
        </row>
        <row r="545">
          <cell r="A545">
            <v>244731</v>
          </cell>
          <cell r="B545" t="str">
            <v>L Díaz</v>
          </cell>
          <cell r="C545" t="str">
            <v>LIV</v>
          </cell>
          <cell r="D545" t="str">
            <v>FW</v>
          </cell>
          <cell r="E545">
            <v>4</v>
          </cell>
          <cell r="F545">
            <v>4.9000000000000004</v>
          </cell>
          <cell r="G545">
            <v>1</v>
          </cell>
          <cell r="H545">
            <v>52</v>
          </cell>
          <cell r="I545">
            <v>2</v>
          </cell>
          <cell r="J545">
            <v>0</v>
          </cell>
          <cell r="K545">
            <v>6</v>
          </cell>
          <cell r="L545">
            <v>14</v>
          </cell>
          <cell r="M545">
            <v>4</v>
          </cell>
          <cell r="N545">
            <v>0</v>
          </cell>
          <cell r="O545">
            <v>0</v>
          </cell>
          <cell r="P545">
            <v>0</v>
          </cell>
          <cell r="Q545">
            <v>4</v>
          </cell>
          <cell r="R545">
            <v>0</v>
          </cell>
          <cell r="S545">
            <v>4</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2</v>
          </cell>
          <cell r="AP545">
            <v>1</v>
          </cell>
          <cell r="AQ545">
            <v>10</v>
          </cell>
          <cell r="AR545">
            <v>0</v>
          </cell>
          <cell r="AS545">
            <v>4</v>
          </cell>
          <cell r="AT545">
            <v>0</v>
          </cell>
          <cell r="AU545">
            <v>1</v>
          </cell>
          <cell r="AY545">
            <v>0</v>
          </cell>
          <cell r="AZ545" t="str">
            <v/>
          </cell>
        </row>
        <row r="546">
          <cell r="A546">
            <v>465920</v>
          </cell>
          <cell r="B546" t="str">
            <v>M Mudryk</v>
          </cell>
          <cell r="C546" t="str">
            <v>CHE</v>
          </cell>
          <cell r="D546" t="str">
            <v>FW</v>
          </cell>
          <cell r="E546">
            <v>4</v>
          </cell>
          <cell r="F546">
            <v>4.9000000000000004</v>
          </cell>
          <cell r="G546">
            <v>0</v>
          </cell>
          <cell r="H546">
            <v>27</v>
          </cell>
          <cell r="AB546">
            <v>1</v>
          </cell>
          <cell r="AC546">
            <v>0</v>
          </cell>
          <cell r="AD546">
            <v>2</v>
          </cell>
          <cell r="AE546">
            <v>2</v>
          </cell>
          <cell r="AF546">
            <v>1</v>
          </cell>
          <cell r="AG546">
            <v>0</v>
          </cell>
          <cell r="AH546">
            <v>1</v>
          </cell>
          <cell r="AI546">
            <v>5</v>
          </cell>
          <cell r="AJ546">
            <v>0</v>
          </cell>
          <cell r="AK546">
            <v>0</v>
          </cell>
          <cell r="AL546">
            <v>2</v>
          </cell>
          <cell r="AM546">
            <v>2</v>
          </cell>
          <cell r="AN546">
            <v>5</v>
          </cell>
          <cell r="AO546">
            <v>0</v>
          </cell>
          <cell r="AP546">
            <v>1</v>
          </cell>
          <cell r="AQ546">
            <v>2</v>
          </cell>
          <cell r="AR546">
            <v>0</v>
          </cell>
          <cell r="AS546">
            <v>0</v>
          </cell>
          <cell r="AT546">
            <v>3</v>
          </cell>
          <cell r="AU546">
            <v>0</v>
          </cell>
          <cell r="AY546">
            <v>0</v>
          </cell>
          <cell r="AZ546" t="str">
            <v/>
          </cell>
        </row>
        <row r="547">
          <cell r="A547">
            <v>57531</v>
          </cell>
          <cell r="B547" t="str">
            <v>M Antonio</v>
          </cell>
          <cell r="C547" t="str">
            <v>WHU</v>
          </cell>
          <cell r="D547" t="str">
            <v>FW</v>
          </cell>
          <cell r="E547">
            <v>4</v>
          </cell>
          <cell r="F547">
            <v>4.8</v>
          </cell>
          <cell r="G547">
            <v>2</v>
          </cell>
          <cell r="H547">
            <v>97</v>
          </cell>
          <cell r="I547">
            <v>0</v>
          </cell>
          <cell r="J547">
            <v>2</v>
          </cell>
          <cell r="K547">
            <v>2</v>
          </cell>
          <cell r="L547">
            <v>2</v>
          </cell>
          <cell r="M547">
            <v>12</v>
          </cell>
          <cell r="N547">
            <v>0</v>
          </cell>
          <cell r="O547">
            <v>0</v>
          </cell>
          <cell r="P547">
            <v>2</v>
          </cell>
          <cell r="Q547">
            <v>1</v>
          </cell>
          <cell r="R547">
            <v>0</v>
          </cell>
          <cell r="S547">
            <v>6</v>
          </cell>
          <cell r="T547">
            <v>2</v>
          </cell>
          <cell r="U547">
            <v>1</v>
          </cell>
          <cell r="V547">
            <v>1</v>
          </cell>
          <cell r="W547">
            <v>1</v>
          </cell>
          <cell r="X547">
            <v>0</v>
          </cell>
          <cell r="Y547">
            <v>3</v>
          </cell>
          <cell r="Z547">
            <v>3</v>
          </cell>
          <cell r="AA547">
            <v>2</v>
          </cell>
          <cell r="AB547">
            <v>5</v>
          </cell>
          <cell r="AC547">
            <v>0</v>
          </cell>
          <cell r="AD547">
            <v>9</v>
          </cell>
          <cell r="AE547">
            <v>2</v>
          </cell>
          <cell r="AF547">
            <v>0</v>
          </cell>
          <cell r="AG547">
            <v>7</v>
          </cell>
          <cell r="AH547">
            <v>2</v>
          </cell>
          <cell r="AI547">
            <v>0</v>
          </cell>
          <cell r="AJ547">
            <v>0</v>
          </cell>
          <cell r="AK547">
            <v>0</v>
          </cell>
          <cell r="AL547">
            <v>0</v>
          </cell>
          <cell r="AM547">
            <v>5</v>
          </cell>
          <cell r="AN547">
            <v>0</v>
          </cell>
          <cell r="AO547">
            <v>2</v>
          </cell>
          <cell r="AP547">
            <v>19</v>
          </cell>
          <cell r="AQ547">
            <v>2</v>
          </cell>
          <cell r="AR547">
            <v>2</v>
          </cell>
          <cell r="AS547">
            <v>0</v>
          </cell>
          <cell r="AT547">
            <v>0</v>
          </cell>
          <cell r="AU547">
            <v>2</v>
          </cell>
          <cell r="AY547">
            <v>0</v>
          </cell>
          <cell r="AZ547" t="str">
            <v/>
          </cell>
        </row>
        <row r="548">
          <cell r="A548">
            <v>243298</v>
          </cell>
          <cell r="B548" t="str">
            <v>C Gakpo</v>
          </cell>
          <cell r="C548" t="str">
            <v>LIV</v>
          </cell>
          <cell r="D548" t="str">
            <v>FW</v>
          </cell>
          <cell r="E548">
            <v>4</v>
          </cell>
          <cell r="F548">
            <v>4.8</v>
          </cell>
          <cell r="G548">
            <v>6</v>
          </cell>
          <cell r="H548">
            <v>91</v>
          </cell>
          <cell r="Z548">
            <v>5</v>
          </cell>
          <cell r="AA548">
            <v>2</v>
          </cell>
          <cell r="AB548">
            <v>4</v>
          </cell>
          <cell r="AC548">
            <v>0</v>
          </cell>
          <cell r="AD548">
            <v>4</v>
          </cell>
          <cell r="AE548">
            <v>0</v>
          </cell>
          <cell r="AF548">
            <v>14</v>
          </cell>
          <cell r="AG548">
            <v>2</v>
          </cell>
          <cell r="AH548">
            <v>1</v>
          </cell>
          <cell r="AI548">
            <v>14</v>
          </cell>
          <cell r="AJ548">
            <v>0</v>
          </cell>
          <cell r="AK548">
            <v>0</v>
          </cell>
          <cell r="AL548">
            <v>2</v>
          </cell>
          <cell r="AM548">
            <v>1</v>
          </cell>
          <cell r="AN548">
            <v>2</v>
          </cell>
          <cell r="AO548">
            <v>12</v>
          </cell>
          <cell r="AP548">
            <v>7</v>
          </cell>
          <cell r="AQ548">
            <v>11</v>
          </cell>
          <cell r="AR548">
            <v>0</v>
          </cell>
          <cell r="AS548">
            <v>4</v>
          </cell>
          <cell r="AT548">
            <v>0</v>
          </cell>
          <cell r="AU548">
            <v>6</v>
          </cell>
          <cell r="AY548">
            <v>0</v>
          </cell>
          <cell r="AZ548" t="str">
            <v/>
          </cell>
        </row>
        <row r="549">
          <cell r="A549">
            <v>445044</v>
          </cell>
          <cell r="B549" t="str">
            <v>D Kulusevski</v>
          </cell>
          <cell r="C549" t="str">
            <v>TOT</v>
          </cell>
          <cell r="D549" t="str">
            <v>FW</v>
          </cell>
          <cell r="E549">
            <v>4</v>
          </cell>
          <cell r="F549">
            <v>4.8</v>
          </cell>
          <cell r="G549">
            <v>2</v>
          </cell>
          <cell r="H549">
            <v>88</v>
          </cell>
          <cell r="I549">
            <v>10</v>
          </cell>
          <cell r="J549">
            <v>0</v>
          </cell>
          <cell r="K549">
            <v>4</v>
          </cell>
          <cell r="L549">
            <v>0</v>
          </cell>
          <cell r="M549">
            <v>8</v>
          </cell>
          <cell r="N549">
            <v>0</v>
          </cell>
          <cell r="O549">
            <v>5</v>
          </cell>
          <cell r="P549">
            <v>0</v>
          </cell>
          <cell r="Q549">
            <v>0</v>
          </cell>
          <cell r="R549">
            <v>0</v>
          </cell>
          <cell r="S549">
            <v>0</v>
          </cell>
          <cell r="T549">
            <v>0</v>
          </cell>
          <cell r="U549">
            <v>0</v>
          </cell>
          <cell r="V549">
            <v>0</v>
          </cell>
          <cell r="W549">
            <v>9</v>
          </cell>
          <cell r="X549">
            <v>0</v>
          </cell>
          <cell r="Y549">
            <v>2</v>
          </cell>
          <cell r="Z549">
            <v>0</v>
          </cell>
          <cell r="AA549">
            <v>0</v>
          </cell>
          <cell r="AB549">
            <v>9</v>
          </cell>
          <cell r="AC549">
            <v>7</v>
          </cell>
          <cell r="AD549">
            <v>0</v>
          </cell>
          <cell r="AE549">
            <v>4</v>
          </cell>
          <cell r="AF549">
            <v>0</v>
          </cell>
          <cell r="AG549">
            <v>2</v>
          </cell>
          <cell r="AH549">
            <v>4</v>
          </cell>
          <cell r="AI549">
            <v>1</v>
          </cell>
          <cell r="AJ549">
            <v>4</v>
          </cell>
          <cell r="AK549">
            <v>0</v>
          </cell>
          <cell r="AL549">
            <v>0</v>
          </cell>
          <cell r="AM549">
            <v>4</v>
          </cell>
          <cell r="AN549">
            <v>2</v>
          </cell>
          <cell r="AO549">
            <v>0</v>
          </cell>
          <cell r="AP549">
            <v>2</v>
          </cell>
          <cell r="AQ549">
            <v>3</v>
          </cell>
          <cell r="AR549">
            <v>1</v>
          </cell>
          <cell r="AS549">
            <v>5</v>
          </cell>
          <cell r="AT549">
            <v>0</v>
          </cell>
          <cell r="AU549">
            <v>2</v>
          </cell>
          <cell r="AY549">
            <v>0</v>
          </cell>
          <cell r="AZ549" t="str">
            <v/>
          </cell>
        </row>
        <row r="550">
          <cell r="A550">
            <v>102057</v>
          </cell>
          <cell r="B550" t="str">
            <v>R Jiménez</v>
          </cell>
          <cell r="C550" t="str">
            <v>WOL</v>
          </cell>
          <cell r="D550" t="str">
            <v>FW</v>
          </cell>
          <cell r="E550">
            <v>4</v>
          </cell>
          <cell r="F550">
            <v>4.7</v>
          </cell>
          <cell r="G550">
            <v>2</v>
          </cell>
          <cell r="H550">
            <v>33</v>
          </cell>
          <cell r="I550">
            <v>0</v>
          </cell>
          <cell r="J550">
            <v>0</v>
          </cell>
          <cell r="K550">
            <v>1</v>
          </cell>
          <cell r="L550">
            <v>0</v>
          </cell>
          <cell r="M550">
            <v>4</v>
          </cell>
          <cell r="N550">
            <v>0</v>
          </cell>
          <cell r="O550">
            <v>0</v>
          </cell>
          <cell r="P550">
            <v>0</v>
          </cell>
          <cell r="Q550">
            <v>0</v>
          </cell>
          <cell r="R550">
            <v>0</v>
          </cell>
          <cell r="S550">
            <v>0</v>
          </cell>
          <cell r="T550">
            <v>0</v>
          </cell>
          <cell r="U550">
            <v>0</v>
          </cell>
          <cell r="V550">
            <v>0</v>
          </cell>
          <cell r="W550">
            <v>0</v>
          </cell>
          <cell r="X550">
            <v>0</v>
          </cell>
          <cell r="Y550">
            <v>1</v>
          </cell>
          <cell r="Z550">
            <v>2</v>
          </cell>
          <cell r="AA550">
            <v>1</v>
          </cell>
          <cell r="AB550">
            <v>2</v>
          </cell>
          <cell r="AC550">
            <v>2</v>
          </cell>
          <cell r="AD550">
            <v>1</v>
          </cell>
          <cell r="AE550">
            <v>0</v>
          </cell>
          <cell r="AF550">
            <v>1</v>
          </cell>
          <cell r="AG550">
            <v>5</v>
          </cell>
          <cell r="AH550">
            <v>6</v>
          </cell>
          <cell r="AI550">
            <v>0</v>
          </cell>
          <cell r="AJ550">
            <v>4</v>
          </cell>
          <cell r="AK550">
            <v>0</v>
          </cell>
          <cell r="AL550">
            <v>0</v>
          </cell>
          <cell r="AM550">
            <v>0</v>
          </cell>
          <cell r="AN550">
            <v>0</v>
          </cell>
          <cell r="AO550">
            <v>0</v>
          </cell>
          <cell r="AP550">
            <v>0</v>
          </cell>
          <cell r="AQ550">
            <v>0</v>
          </cell>
          <cell r="AR550">
            <v>1</v>
          </cell>
          <cell r="AS550">
            <v>0</v>
          </cell>
          <cell r="AT550">
            <v>0</v>
          </cell>
          <cell r="AU550">
            <v>2</v>
          </cell>
          <cell r="AY550">
            <v>0</v>
          </cell>
          <cell r="AZ550" t="str">
            <v/>
          </cell>
        </row>
        <row r="551">
          <cell r="A551">
            <v>176297</v>
          </cell>
          <cell r="B551" t="str">
            <v>M Rashford</v>
          </cell>
          <cell r="C551" t="str">
            <v>MUN</v>
          </cell>
          <cell r="D551" t="str">
            <v>FW</v>
          </cell>
          <cell r="E551">
            <v>4</v>
          </cell>
          <cell r="F551">
            <v>4.7</v>
          </cell>
          <cell r="G551">
            <v>4</v>
          </cell>
          <cell r="H551">
            <v>193</v>
          </cell>
          <cell r="I551">
            <v>0</v>
          </cell>
          <cell r="J551">
            <v>3</v>
          </cell>
          <cell r="K551">
            <v>0</v>
          </cell>
          <cell r="L551">
            <v>9</v>
          </cell>
          <cell r="M551">
            <v>5</v>
          </cell>
          <cell r="N551">
            <v>15</v>
          </cell>
          <cell r="O551">
            <v>0</v>
          </cell>
          <cell r="P551">
            <v>0</v>
          </cell>
          <cell r="Q551">
            <v>0</v>
          </cell>
          <cell r="R551">
            <v>2</v>
          </cell>
          <cell r="S551">
            <v>2</v>
          </cell>
          <cell r="T551">
            <v>5</v>
          </cell>
          <cell r="U551">
            <v>0</v>
          </cell>
          <cell r="V551">
            <v>7</v>
          </cell>
          <cell r="W551">
            <v>2</v>
          </cell>
          <cell r="X551">
            <v>2</v>
          </cell>
          <cell r="Y551">
            <v>15</v>
          </cell>
          <cell r="Z551">
            <v>20</v>
          </cell>
          <cell r="AA551">
            <v>7</v>
          </cell>
          <cell r="AB551">
            <v>2</v>
          </cell>
          <cell r="AC551">
            <v>9</v>
          </cell>
          <cell r="AD551">
            <v>10</v>
          </cell>
          <cell r="AE551">
            <v>7</v>
          </cell>
          <cell r="AF551">
            <v>7</v>
          </cell>
          <cell r="AG551">
            <v>12</v>
          </cell>
          <cell r="AH551">
            <v>1</v>
          </cell>
          <cell r="AI551">
            <v>2</v>
          </cell>
          <cell r="AJ551">
            <v>2</v>
          </cell>
          <cell r="AK551">
            <v>2</v>
          </cell>
          <cell r="AL551">
            <v>0</v>
          </cell>
          <cell r="AM551">
            <v>14</v>
          </cell>
          <cell r="AN551">
            <v>0</v>
          </cell>
          <cell r="AO551">
            <v>0</v>
          </cell>
          <cell r="AP551">
            <v>12</v>
          </cell>
          <cell r="AQ551">
            <v>7</v>
          </cell>
          <cell r="AR551">
            <v>2</v>
          </cell>
          <cell r="AS551">
            <v>0</v>
          </cell>
          <cell r="AT551">
            <v>6</v>
          </cell>
          <cell r="AU551">
            <v>4</v>
          </cell>
          <cell r="AY551">
            <v>0</v>
          </cell>
          <cell r="AZ551" t="str">
            <v/>
          </cell>
        </row>
        <row r="552">
          <cell r="A552">
            <v>467169</v>
          </cell>
          <cell r="B552" t="str">
            <v>Antony</v>
          </cell>
          <cell r="C552" t="str">
            <v>MUN</v>
          </cell>
          <cell r="D552" t="str">
            <v>FW</v>
          </cell>
          <cell r="E552">
            <v>4</v>
          </cell>
          <cell r="F552">
            <v>4.7</v>
          </cell>
          <cell r="G552">
            <v>0</v>
          </cell>
          <cell r="H552">
            <v>86</v>
          </cell>
          <cell r="M552">
            <v>0</v>
          </cell>
          <cell r="N552">
            <v>7</v>
          </cell>
          <cell r="O552">
            <v>0</v>
          </cell>
          <cell r="P552">
            <v>0</v>
          </cell>
          <cell r="Q552">
            <v>0</v>
          </cell>
          <cell r="R552">
            <v>7</v>
          </cell>
          <cell r="S552">
            <v>7</v>
          </cell>
          <cell r="T552">
            <v>5</v>
          </cell>
          <cell r="U552">
            <v>0</v>
          </cell>
          <cell r="V552">
            <v>0</v>
          </cell>
          <cell r="W552">
            <v>0</v>
          </cell>
          <cell r="X552">
            <v>0</v>
          </cell>
          <cell r="Y552">
            <v>4</v>
          </cell>
          <cell r="Z552">
            <v>7</v>
          </cell>
          <cell r="AA552">
            <v>1</v>
          </cell>
          <cell r="AB552">
            <v>2</v>
          </cell>
          <cell r="AC552">
            <v>6</v>
          </cell>
          <cell r="AD552">
            <v>1</v>
          </cell>
          <cell r="AE552">
            <v>0</v>
          </cell>
          <cell r="AF552">
            <v>0</v>
          </cell>
          <cell r="AG552">
            <v>0</v>
          </cell>
          <cell r="AH552">
            <v>2</v>
          </cell>
          <cell r="AI552">
            <v>1</v>
          </cell>
          <cell r="AJ552">
            <v>2</v>
          </cell>
          <cell r="AK552">
            <v>1</v>
          </cell>
          <cell r="AL552">
            <v>0</v>
          </cell>
          <cell r="AM552">
            <v>6</v>
          </cell>
          <cell r="AN552">
            <v>0</v>
          </cell>
          <cell r="AO552">
            <v>10</v>
          </cell>
          <cell r="AP552">
            <v>4</v>
          </cell>
          <cell r="AQ552">
            <v>2</v>
          </cell>
          <cell r="AR552">
            <v>7</v>
          </cell>
          <cell r="AS552">
            <v>2</v>
          </cell>
          <cell r="AT552">
            <v>2</v>
          </cell>
          <cell r="AU552">
            <v>0</v>
          </cell>
          <cell r="AY552">
            <v>0</v>
          </cell>
          <cell r="AZ552" t="str">
            <v/>
          </cell>
        </row>
        <row r="553">
          <cell r="A553">
            <v>144485</v>
          </cell>
          <cell r="B553" t="str">
            <v>I Toney</v>
          </cell>
          <cell r="C553" t="str">
            <v>BRE</v>
          </cell>
          <cell r="D553" t="str">
            <v>FW</v>
          </cell>
          <cell r="E553">
            <v>4</v>
          </cell>
          <cell r="F553">
            <v>4.5999999999999996</v>
          </cell>
          <cell r="G553">
            <v>0</v>
          </cell>
          <cell r="H553">
            <v>167</v>
          </cell>
          <cell r="I553">
            <v>0</v>
          </cell>
          <cell r="J553">
            <v>15</v>
          </cell>
          <cell r="K553">
            <v>7</v>
          </cell>
          <cell r="L553">
            <v>2</v>
          </cell>
          <cell r="M553">
            <v>18</v>
          </cell>
          <cell r="N553">
            <v>0</v>
          </cell>
          <cell r="O553">
            <v>0</v>
          </cell>
          <cell r="P553">
            <v>2</v>
          </cell>
          <cell r="Q553">
            <v>1</v>
          </cell>
          <cell r="R553">
            <v>6</v>
          </cell>
          <cell r="S553">
            <v>11</v>
          </cell>
          <cell r="T553">
            <v>2</v>
          </cell>
          <cell r="U553">
            <v>3</v>
          </cell>
          <cell r="V553">
            <v>0</v>
          </cell>
          <cell r="W553">
            <v>12</v>
          </cell>
          <cell r="X553">
            <v>0</v>
          </cell>
          <cell r="Y553">
            <v>16</v>
          </cell>
          <cell r="Z553">
            <v>0</v>
          </cell>
          <cell r="AA553">
            <v>7</v>
          </cell>
          <cell r="AB553">
            <v>0</v>
          </cell>
          <cell r="AC553">
            <v>1</v>
          </cell>
          <cell r="AD553">
            <v>1</v>
          </cell>
          <cell r="AE553">
            <v>7</v>
          </cell>
          <cell r="AF553">
            <v>2</v>
          </cell>
          <cell r="AG553">
            <v>0</v>
          </cell>
          <cell r="AH553">
            <v>0</v>
          </cell>
          <cell r="AI553">
            <v>9</v>
          </cell>
          <cell r="AJ553">
            <v>11</v>
          </cell>
          <cell r="AK553">
            <v>0</v>
          </cell>
          <cell r="AL553">
            <v>7</v>
          </cell>
          <cell r="AM553">
            <v>7</v>
          </cell>
          <cell r="AN553">
            <v>2</v>
          </cell>
          <cell r="AO553">
            <v>7</v>
          </cell>
          <cell r="AP553">
            <v>9</v>
          </cell>
          <cell r="AQ553">
            <v>2</v>
          </cell>
          <cell r="AR553">
            <v>0</v>
          </cell>
          <cell r="AS553">
            <v>0</v>
          </cell>
          <cell r="AT553">
            <v>0</v>
          </cell>
          <cell r="AU553">
            <v>0</v>
          </cell>
          <cell r="AY553">
            <v>0</v>
          </cell>
          <cell r="AZ553" t="str">
            <v/>
          </cell>
        </row>
        <row r="554">
          <cell r="A554">
            <v>461358</v>
          </cell>
          <cell r="B554" t="str">
            <v>J Álvarez</v>
          </cell>
          <cell r="C554" t="str">
            <v>MCI</v>
          </cell>
          <cell r="D554" t="str">
            <v>FW</v>
          </cell>
          <cell r="E554">
            <v>4</v>
          </cell>
          <cell r="F554">
            <v>4.5999999999999996</v>
          </cell>
          <cell r="G554">
            <v>2</v>
          </cell>
          <cell r="H554">
            <v>128</v>
          </cell>
          <cell r="I554">
            <v>0</v>
          </cell>
          <cell r="J554">
            <v>2</v>
          </cell>
          <cell r="K554">
            <v>0</v>
          </cell>
          <cell r="L554">
            <v>1</v>
          </cell>
          <cell r="M554">
            <v>12</v>
          </cell>
          <cell r="N554">
            <v>0</v>
          </cell>
          <cell r="O554">
            <v>1</v>
          </cell>
          <cell r="P554">
            <v>0</v>
          </cell>
          <cell r="Q554">
            <v>0</v>
          </cell>
          <cell r="R554">
            <v>2</v>
          </cell>
          <cell r="S554">
            <v>0</v>
          </cell>
          <cell r="T554">
            <v>2</v>
          </cell>
          <cell r="U554">
            <v>2</v>
          </cell>
          <cell r="V554">
            <v>7</v>
          </cell>
          <cell r="W554">
            <v>1</v>
          </cell>
          <cell r="X554">
            <v>0</v>
          </cell>
          <cell r="Y554">
            <v>1</v>
          </cell>
          <cell r="Z554">
            <v>0</v>
          </cell>
          <cell r="AA554">
            <v>7</v>
          </cell>
          <cell r="AB554">
            <v>7</v>
          </cell>
          <cell r="AC554">
            <v>2</v>
          </cell>
          <cell r="AD554">
            <v>0</v>
          </cell>
          <cell r="AE554">
            <v>2</v>
          </cell>
          <cell r="AF554">
            <v>2</v>
          </cell>
          <cell r="AG554">
            <v>10</v>
          </cell>
          <cell r="AH554">
            <v>5</v>
          </cell>
          <cell r="AI554">
            <v>1</v>
          </cell>
          <cell r="AJ554">
            <v>15</v>
          </cell>
          <cell r="AK554">
            <v>0</v>
          </cell>
          <cell r="AL554">
            <v>10</v>
          </cell>
          <cell r="AM554">
            <v>6</v>
          </cell>
          <cell r="AN554">
            <v>1</v>
          </cell>
          <cell r="AO554">
            <v>2</v>
          </cell>
          <cell r="AP554">
            <v>1</v>
          </cell>
          <cell r="AQ554">
            <v>14</v>
          </cell>
          <cell r="AR554">
            <v>0</v>
          </cell>
          <cell r="AS554">
            <v>2</v>
          </cell>
          <cell r="AT554">
            <v>8</v>
          </cell>
          <cell r="AU554">
            <v>2</v>
          </cell>
          <cell r="AY554">
            <v>0</v>
          </cell>
          <cell r="AZ554" t="str">
            <v/>
          </cell>
        </row>
        <row r="555">
          <cell r="A555">
            <v>60689</v>
          </cell>
          <cell r="B555" t="str">
            <v>C Wood</v>
          </cell>
          <cell r="C555" t="str">
            <v>NTG</v>
          </cell>
          <cell r="D555" t="str">
            <v>FW</v>
          </cell>
          <cell r="E555">
            <v>4</v>
          </cell>
          <cell r="F555">
            <v>4.5</v>
          </cell>
          <cell r="G555">
            <v>0</v>
          </cell>
          <cell r="H555">
            <v>53</v>
          </cell>
          <cell r="I555">
            <v>1</v>
          </cell>
          <cell r="J555">
            <v>1</v>
          </cell>
          <cell r="K555">
            <v>0</v>
          </cell>
          <cell r="L555">
            <v>1</v>
          </cell>
          <cell r="M555">
            <v>4</v>
          </cell>
          <cell r="N555">
            <v>0</v>
          </cell>
          <cell r="O555">
            <v>1</v>
          </cell>
          <cell r="P555">
            <v>0</v>
          </cell>
          <cell r="Q555">
            <v>0</v>
          </cell>
          <cell r="R555">
            <v>1</v>
          </cell>
          <cell r="S555">
            <v>0</v>
          </cell>
          <cell r="T555">
            <v>2</v>
          </cell>
          <cell r="U555">
            <v>2</v>
          </cell>
          <cell r="V555">
            <v>0</v>
          </cell>
          <cell r="W555">
            <v>8</v>
          </cell>
          <cell r="X555">
            <v>0</v>
          </cell>
          <cell r="Y555">
            <v>9</v>
          </cell>
          <cell r="Z555">
            <v>5</v>
          </cell>
          <cell r="AA555">
            <v>0</v>
          </cell>
          <cell r="AB555">
            <v>3</v>
          </cell>
          <cell r="AC555">
            <v>0</v>
          </cell>
          <cell r="AD555">
            <v>0</v>
          </cell>
          <cell r="AE555">
            <v>4</v>
          </cell>
          <cell r="AF555">
            <v>6</v>
          </cell>
          <cell r="AG555">
            <v>2</v>
          </cell>
          <cell r="AH555">
            <v>0</v>
          </cell>
          <cell r="AI555">
            <v>3</v>
          </cell>
          <cell r="AJ555">
            <v>0</v>
          </cell>
          <cell r="AK555">
            <v>0</v>
          </cell>
          <cell r="AL555">
            <v>0</v>
          </cell>
          <cell r="AM555">
            <v>0</v>
          </cell>
          <cell r="AN555">
            <v>0</v>
          </cell>
          <cell r="AO555">
            <v>0</v>
          </cell>
          <cell r="AP555">
            <v>0</v>
          </cell>
          <cell r="AQ555">
            <v>0</v>
          </cell>
          <cell r="AR555">
            <v>0</v>
          </cell>
          <cell r="AS555">
            <v>0</v>
          </cell>
          <cell r="AT555">
            <v>0</v>
          </cell>
          <cell r="AU555">
            <v>0</v>
          </cell>
          <cell r="AY555">
            <v>0</v>
          </cell>
          <cell r="AZ555" t="str">
            <v/>
          </cell>
        </row>
        <row r="556">
          <cell r="A556">
            <v>195899</v>
          </cell>
          <cell r="B556" t="str">
            <v>G Scamacca</v>
          </cell>
          <cell r="C556" t="str">
            <v>WHU</v>
          </cell>
          <cell r="D556" t="str">
            <v>FW</v>
          </cell>
          <cell r="E556">
            <v>4</v>
          </cell>
          <cell r="F556">
            <v>4.5</v>
          </cell>
          <cell r="G556">
            <v>0</v>
          </cell>
          <cell r="H556">
            <v>40</v>
          </cell>
          <cell r="I556">
            <v>0</v>
          </cell>
          <cell r="J556">
            <v>1</v>
          </cell>
          <cell r="K556">
            <v>1</v>
          </cell>
          <cell r="L556">
            <v>1</v>
          </cell>
          <cell r="M556">
            <v>2</v>
          </cell>
          <cell r="N556">
            <v>0</v>
          </cell>
          <cell r="O556">
            <v>0</v>
          </cell>
          <cell r="P556">
            <v>0</v>
          </cell>
          <cell r="Q556">
            <v>7</v>
          </cell>
          <cell r="R556">
            <v>0</v>
          </cell>
          <cell r="S556">
            <v>7</v>
          </cell>
          <cell r="T556">
            <v>4</v>
          </cell>
          <cell r="U556">
            <v>2</v>
          </cell>
          <cell r="V556">
            <v>1</v>
          </cell>
          <cell r="W556">
            <v>3</v>
          </cell>
          <cell r="X556">
            <v>0</v>
          </cell>
          <cell r="Y556">
            <v>2</v>
          </cell>
          <cell r="Z556">
            <v>7</v>
          </cell>
          <cell r="AA556">
            <v>1</v>
          </cell>
          <cell r="AB556">
            <v>0</v>
          </cell>
          <cell r="AC556">
            <v>0</v>
          </cell>
          <cell r="AD556">
            <v>0</v>
          </cell>
          <cell r="AE556">
            <v>0</v>
          </cell>
          <cell r="AF556">
            <v>0</v>
          </cell>
          <cell r="AG556">
            <v>0</v>
          </cell>
          <cell r="AH556">
            <v>1</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Y556">
            <v>0</v>
          </cell>
          <cell r="AZ556" t="str">
            <v/>
          </cell>
        </row>
        <row r="557">
          <cell r="A557">
            <v>429414</v>
          </cell>
          <cell r="B557" t="str">
            <v>S Kalajdžić</v>
          </cell>
          <cell r="C557" t="str">
            <v>WOL</v>
          </cell>
          <cell r="D557" t="str">
            <v>FW</v>
          </cell>
          <cell r="E557">
            <v>4</v>
          </cell>
          <cell r="F557">
            <v>4.5</v>
          </cell>
          <cell r="G557">
            <v>0</v>
          </cell>
          <cell r="H557">
            <v>2</v>
          </cell>
          <cell r="M557">
            <v>2</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Y557">
            <v>0</v>
          </cell>
          <cell r="AZ557" t="str">
            <v/>
          </cell>
        </row>
        <row r="558">
          <cell r="A558">
            <v>115382</v>
          </cell>
          <cell r="B558" t="str">
            <v>N Maupay</v>
          </cell>
          <cell r="C558" t="str">
            <v>EVE</v>
          </cell>
          <cell r="D558" t="str">
            <v>FW</v>
          </cell>
          <cell r="E558">
            <v>4</v>
          </cell>
          <cell r="F558">
            <v>4.4000000000000004</v>
          </cell>
          <cell r="G558">
            <v>0</v>
          </cell>
          <cell r="H558">
            <v>44</v>
          </cell>
          <cell r="I558">
            <v>0</v>
          </cell>
          <cell r="J558">
            <v>0</v>
          </cell>
          <cell r="K558">
            <v>0</v>
          </cell>
          <cell r="L558">
            <v>0</v>
          </cell>
          <cell r="M558">
            <v>2</v>
          </cell>
          <cell r="N558">
            <v>0</v>
          </cell>
          <cell r="O558">
            <v>0</v>
          </cell>
          <cell r="P558">
            <v>7</v>
          </cell>
          <cell r="Q558">
            <v>2</v>
          </cell>
          <cell r="R558">
            <v>0</v>
          </cell>
          <cell r="S558">
            <v>3</v>
          </cell>
          <cell r="T558">
            <v>2</v>
          </cell>
          <cell r="U558">
            <v>1</v>
          </cell>
          <cell r="V558">
            <v>1</v>
          </cell>
          <cell r="W558">
            <v>2</v>
          </cell>
          <cell r="X558">
            <v>0</v>
          </cell>
          <cell r="Y558">
            <v>2</v>
          </cell>
          <cell r="Z558">
            <v>6</v>
          </cell>
          <cell r="AA558">
            <v>0</v>
          </cell>
          <cell r="AB558">
            <v>0</v>
          </cell>
          <cell r="AC558">
            <v>0</v>
          </cell>
          <cell r="AD558">
            <v>0</v>
          </cell>
          <cell r="AE558">
            <v>0</v>
          </cell>
          <cell r="AF558">
            <v>3</v>
          </cell>
          <cell r="AG558">
            <v>2</v>
          </cell>
          <cell r="AH558">
            <v>2</v>
          </cell>
          <cell r="AI558">
            <v>2</v>
          </cell>
          <cell r="AJ558">
            <v>0</v>
          </cell>
          <cell r="AK558">
            <v>0</v>
          </cell>
          <cell r="AL558">
            <v>0</v>
          </cell>
          <cell r="AM558">
            <v>1</v>
          </cell>
          <cell r="AN558">
            <v>2</v>
          </cell>
          <cell r="AO558">
            <v>1</v>
          </cell>
          <cell r="AP558">
            <v>0</v>
          </cell>
          <cell r="AQ558">
            <v>0</v>
          </cell>
          <cell r="AR558">
            <v>1</v>
          </cell>
          <cell r="AS558">
            <v>2</v>
          </cell>
          <cell r="AT558">
            <v>0</v>
          </cell>
          <cell r="AU558">
            <v>0</v>
          </cell>
          <cell r="AY558">
            <v>0</v>
          </cell>
          <cell r="AZ558" t="str">
            <v/>
          </cell>
        </row>
        <row r="559">
          <cell r="A559">
            <v>173515</v>
          </cell>
          <cell r="B559" t="str">
            <v>K Iheanacho</v>
          </cell>
          <cell r="C559" t="str">
            <v>LEI</v>
          </cell>
          <cell r="D559" t="str">
            <v>FW</v>
          </cell>
          <cell r="E559">
            <v>4</v>
          </cell>
          <cell r="F559">
            <v>4.4000000000000004</v>
          </cell>
          <cell r="G559">
            <v>5</v>
          </cell>
          <cell r="H559">
            <v>97</v>
          </cell>
          <cell r="I559">
            <v>0</v>
          </cell>
          <cell r="J559">
            <v>4</v>
          </cell>
          <cell r="K559">
            <v>1</v>
          </cell>
          <cell r="L559">
            <v>1</v>
          </cell>
          <cell r="M559">
            <v>1</v>
          </cell>
          <cell r="N559">
            <v>7</v>
          </cell>
          <cell r="O559">
            <v>1</v>
          </cell>
          <cell r="P559">
            <v>0</v>
          </cell>
          <cell r="Q559">
            <v>0</v>
          </cell>
          <cell r="R559">
            <v>1</v>
          </cell>
          <cell r="S559">
            <v>1</v>
          </cell>
          <cell r="T559">
            <v>1</v>
          </cell>
          <cell r="U559">
            <v>1</v>
          </cell>
          <cell r="V559">
            <v>0</v>
          </cell>
          <cell r="W559">
            <v>0</v>
          </cell>
          <cell r="X559">
            <v>0</v>
          </cell>
          <cell r="Y559">
            <v>2</v>
          </cell>
          <cell r="Z559">
            <v>8</v>
          </cell>
          <cell r="AA559">
            <v>1</v>
          </cell>
          <cell r="AB559">
            <v>0</v>
          </cell>
          <cell r="AC559">
            <v>6</v>
          </cell>
          <cell r="AD559">
            <v>13</v>
          </cell>
          <cell r="AE559">
            <v>10</v>
          </cell>
          <cell r="AF559">
            <v>0</v>
          </cell>
          <cell r="AG559">
            <v>4</v>
          </cell>
          <cell r="AH559">
            <v>7</v>
          </cell>
          <cell r="AI559">
            <v>2</v>
          </cell>
          <cell r="AJ559">
            <v>1</v>
          </cell>
          <cell r="AK559">
            <v>0</v>
          </cell>
          <cell r="AL559">
            <v>1</v>
          </cell>
          <cell r="AM559">
            <v>1</v>
          </cell>
          <cell r="AN559">
            <v>6</v>
          </cell>
          <cell r="AO559">
            <v>7</v>
          </cell>
          <cell r="AP559">
            <v>2</v>
          </cell>
          <cell r="AQ559">
            <v>0</v>
          </cell>
          <cell r="AR559">
            <v>0</v>
          </cell>
          <cell r="AS559">
            <v>0</v>
          </cell>
          <cell r="AT559">
            <v>2</v>
          </cell>
          <cell r="AU559">
            <v>5</v>
          </cell>
          <cell r="AY559">
            <v>0</v>
          </cell>
          <cell r="AZ559" t="str">
            <v/>
          </cell>
        </row>
        <row r="560">
          <cell r="A560">
            <v>128389</v>
          </cell>
          <cell r="B560" t="str">
            <v>A Mitrovic</v>
          </cell>
          <cell r="C560" t="str">
            <v>FUL</v>
          </cell>
          <cell r="D560" t="str">
            <v>FW</v>
          </cell>
          <cell r="E560">
            <v>4</v>
          </cell>
          <cell r="F560">
            <v>4.3</v>
          </cell>
          <cell r="G560">
            <v>-1</v>
          </cell>
          <cell r="H560">
            <v>122</v>
          </cell>
          <cell r="I560">
            <v>12</v>
          </cell>
          <cell r="J560">
            <v>-1</v>
          </cell>
          <cell r="K560">
            <v>7</v>
          </cell>
          <cell r="L560">
            <v>7</v>
          </cell>
          <cell r="M560">
            <v>13</v>
          </cell>
          <cell r="N560">
            <v>0</v>
          </cell>
          <cell r="O560">
            <v>2</v>
          </cell>
          <cell r="P560">
            <v>0</v>
          </cell>
          <cell r="Q560">
            <v>1</v>
          </cell>
          <cell r="R560">
            <v>0</v>
          </cell>
          <cell r="S560">
            <v>7</v>
          </cell>
          <cell r="T560">
            <v>7</v>
          </cell>
          <cell r="U560">
            <v>8</v>
          </cell>
          <cell r="V560">
            <v>0</v>
          </cell>
          <cell r="W560">
            <v>0</v>
          </cell>
          <cell r="X560">
            <v>0</v>
          </cell>
          <cell r="Y560">
            <v>13</v>
          </cell>
          <cell r="Z560">
            <v>6</v>
          </cell>
          <cell r="AA560">
            <v>0</v>
          </cell>
          <cell r="AB560">
            <v>0</v>
          </cell>
          <cell r="AC560">
            <v>3</v>
          </cell>
          <cell r="AD560">
            <v>2</v>
          </cell>
          <cell r="AE560">
            <v>6</v>
          </cell>
          <cell r="AF560">
            <v>0</v>
          </cell>
          <cell r="AG560">
            <v>0</v>
          </cell>
          <cell r="AH560">
            <v>5</v>
          </cell>
          <cell r="AI560">
            <v>1</v>
          </cell>
          <cell r="AJ560">
            <v>2</v>
          </cell>
          <cell r="AK560">
            <v>4</v>
          </cell>
          <cell r="AL560">
            <v>0</v>
          </cell>
          <cell r="AM560">
            <v>0</v>
          </cell>
          <cell r="AN560">
            <v>0</v>
          </cell>
          <cell r="AO560">
            <v>0</v>
          </cell>
          <cell r="AP560">
            <v>0</v>
          </cell>
          <cell r="AQ560">
            <v>0</v>
          </cell>
          <cell r="AR560">
            <v>6</v>
          </cell>
          <cell r="AS560">
            <v>12</v>
          </cell>
          <cell r="AT560">
            <v>0</v>
          </cell>
          <cell r="AU560">
            <v>-1</v>
          </cell>
          <cell r="AY560">
            <v>0</v>
          </cell>
          <cell r="AZ560" t="str">
            <v/>
          </cell>
        </row>
        <row r="561">
          <cell r="A561">
            <v>148225</v>
          </cell>
          <cell r="B561" t="str">
            <v>A Martial</v>
          </cell>
          <cell r="C561" t="str">
            <v>MUN</v>
          </cell>
          <cell r="D561" t="str">
            <v>FW</v>
          </cell>
          <cell r="E561">
            <v>4</v>
          </cell>
          <cell r="F561">
            <v>4.3</v>
          </cell>
          <cell r="G561">
            <v>1</v>
          </cell>
          <cell r="H561">
            <v>75</v>
          </cell>
          <cell r="I561">
            <v>0</v>
          </cell>
          <cell r="J561">
            <v>0</v>
          </cell>
          <cell r="K561">
            <v>0</v>
          </cell>
          <cell r="L561">
            <v>4</v>
          </cell>
          <cell r="M561">
            <v>0</v>
          </cell>
          <cell r="N561">
            <v>0</v>
          </cell>
          <cell r="O561">
            <v>0</v>
          </cell>
          <cell r="P561">
            <v>0</v>
          </cell>
          <cell r="Q561">
            <v>0</v>
          </cell>
          <cell r="R561">
            <v>11</v>
          </cell>
          <cell r="S561">
            <v>5</v>
          </cell>
          <cell r="T561">
            <v>0</v>
          </cell>
          <cell r="U561">
            <v>0</v>
          </cell>
          <cell r="V561">
            <v>0</v>
          </cell>
          <cell r="W561">
            <v>1</v>
          </cell>
          <cell r="X561">
            <v>2</v>
          </cell>
          <cell r="Y561">
            <v>9</v>
          </cell>
          <cell r="Z561">
            <v>4</v>
          </cell>
          <cell r="AA561">
            <v>2</v>
          </cell>
          <cell r="AB561">
            <v>0</v>
          </cell>
          <cell r="AC561">
            <v>0</v>
          </cell>
          <cell r="AD561">
            <v>0</v>
          </cell>
          <cell r="AE561">
            <v>0</v>
          </cell>
          <cell r="AF561">
            <v>0</v>
          </cell>
          <cell r="AG561">
            <v>0</v>
          </cell>
          <cell r="AH561">
            <v>0</v>
          </cell>
          <cell r="AI561">
            <v>0</v>
          </cell>
          <cell r="AJ561">
            <v>0</v>
          </cell>
          <cell r="AK561">
            <v>0</v>
          </cell>
          <cell r="AL561">
            <v>0</v>
          </cell>
          <cell r="AM561">
            <v>8</v>
          </cell>
          <cell r="AN561">
            <v>0</v>
          </cell>
          <cell r="AO561">
            <v>5</v>
          </cell>
          <cell r="AP561">
            <v>3</v>
          </cell>
          <cell r="AQ561">
            <v>3</v>
          </cell>
          <cell r="AR561">
            <v>8</v>
          </cell>
          <cell r="AS561">
            <v>2</v>
          </cell>
          <cell r="AT561">
            <v>7</v>
          </cell>
          <cell r="AU561">
            <v>1</v>
          </cell>
          <cell r="AY561">
            <v>0</v>
          </cell>
          <cell r="AZ561" t="str">
            <v/>
          </cell>
        </row>
        <row r="562">
          <cell r="A562">
            <v>80954</v>
          </cell>
          <cell r="B562" t="str">
            <v>Rodrigo</v>
          </cell>
          <cell r="C562" t="str">
            <v>LEE</v>
          </cell>
          <cell r="D562" t="str">
            <v>FW</v>
          </cell>
          <cell r="E562">
            <v>4</v>
          </cell>
          <cell r="F562">
            <v>4.2</v>
          </cell>
          <cell r="G562">
            <v>2</v>
          </cell>
          <cell r="H562">
            <v>134</v>
          </cell>
          <cell r="I562">
            <v>7</v>
          </cell>
          <cell r="J562">
            <v>12</v>
          </cell>
          <cell r="K562">
            <v>0</v>
          </cell>
          <cell r="L562">
            <v>12</v>
          </cell>
          <cell r="M562">
            <v>2</v>
          </cell>
          <cell r="N562">
            <v>0</v>
          </cell>
          <cell r="O562">
            <v>0</v>
          </cell>
          <cell r="P562">
            <v>0</v>
          </cell>
          <cell r="Q562">
            <v>0</v>
          </cell>
          <cell r="R562">
            <v>1</v>
          </cell>
          <cell r="S562">
            <v>2</v>
          </cell>
          <cell r="T562">
            <v>3</v>
          </cell>
          <cell r="U562">
            <v>14</v>
          </cell>
          <cell r="V562">
            <v>7</v>
          </cell>
          <cell r="W562">
            <v>12</v>
          </cell>
          <cell r="X562">
            <v>0</v>
          </cell>
          <cell r="Y562">
            <v>4</v>
          </cell>
          <cell r="Z562">
            <v>6</v>
          </cell>
          <cell r="AA562">
            <v>6</v>
          </cell>
          <cell r="AB562">
            <v>10</v>
          </cell>
          <cell r="AC562">
            <v>2</v>
          </cell>
          <cell r="AD562">
            <v>0</v>
          </cell>
          <cell r="AE562">
            <v>0</v>
          </cell>
          <cell r="AF562">
            <v>0</v>
          </cell>
          <cell r="AG562">
            <v>0</v>
          </cell>
          <cell r="AH562">
            <v>0</v>
          </cell>
          <cell r="AI562">
            <v>1</v>
          </cell>
          <cell r="AJ562">
            <v>6</v>
          </cell>
          <cell r="AK562">
            <v>0</v>
          </cell>
          <cell r="AL562">
            <v>1</v>
          </cell>
          <cell r="AM562">
            <v>1</v>
          </cell>
          <cell r="AN562">
            <v>1</v>
          </cell>
          <cell r="AO562">
            <v>4</v>
          </cell>
          <cell r="AP562">
            <v>1</v>
          </cell>
          <cell r="AQ562">
            <v>6</v>
          </cell>
          <cell r="AR562">
            <v>5</v>
          </cell>
          <cell r="AS562">
            <v>0</v>
          </cell>
          <cell r="AT562">
            <v>6</v>
          </cell>
          <cell r="AU562">
            <v>2</v>
          </cell>
          <cell r="AY562">
            <v>0</v>
          </cell>
          <cell r="AZ562" t="str">
            <v/>
          </cell>
        </row>
        <row r="563">
          <cell r="A563">
            <v>95715</v>
          </cell>
          <cell r="B563" t="str">
            <v>L Moura</v>
          </cell>
          <cell r="C563" t="str">
            <v>TOT</v>
          </cell>
          <cell r="D563" t="str">
            <v>FW</v>
          </cell>
          <cell r="E563">
            <v>4</v>
          </cell>
          <cell r="F563">
            <v>4.2</v>
          </cell>
          <cell r="G563">
            <v>6</v>
          </cell>
          <cell r="H563">
            <v>19</v>
          </cell>
          <cell r="I563">
            <v>1</v>
          </cell>
          <cell r="J563">
            <v>0</v>
          </cell>
          <cell r="K563">
            <v>1</v>
          </cell>
          <cell r="L563">
            <v>0</v>
          </cell>
          <cell r="M563">
            <v>0</v>
          </cell>
          <cell r="N563">
            <v>0</v>
          </cell>
          <cell r="O563">
            <v>0</v>
          </cell>
          <cell r="P563">
            <v>0</v>
          </cell>
          <cell r="Q563">
            <v>0</v>
          </cell>
          <cell r="R563">
            <v>0</v>
          </cell>
          <cell r="S563">
            <v>1</v>
          </cell>
          <cell r="T563">
            <v>1</v>
          </cell>
          <cell r="U563">
            <v>2</v>
          </cell>
          <cell r="V563">
            <v>0</v>
          </cell>
          <cell r="W563">
            <v>2</v>
          </cell>
          <cell r="X563">
            <v>0</v>
          </cell>
          <cell r="Y563">
            <v>0</v>
          </cell>
          <cell r="Z563">
            <v>0</v>
          </cell>
          <cell r="AA563">
            <v>0</v>
          </cell>
          <cell r="AB563">
            <v>0</v>
          </cell>
          <cell r="AC563">
            <v>0</v>
          </cell>
          <cell r="AD563">
            <v>0</v>
          </cell>
          <cell r="AE563">
            <v>0</v>
          </cell>
          <cell r="AF563">
            <v>0</v>
          </cell>
          <cell r="AG563">
            <v>1</v>
          </cell>
          <cell r="AH563">
            <v>3</v>
          </cell>
          <cell r="AI563">
            <v>1</v>
          </cell>
          <cell r="AJ563">
            <v>0</v>
          </cell>
          <cell r="AK563">
            <v>0</v>
          </cell>
          <cell r="AL563">
            <v>0</v>
          </cell>
          <cell r="AM563">
            <v>-2</v>
          </cell>
          <cell r="AN563">
            <v>0</v>
          </cell>
          <cell r="AO563">
            <v>0</v>
          </cell>
          <cell r="AP563">
            <v>0</v>
          </cell>
          <cell r="AQ563">
            <v>1</v>
          </cell>
          <cell r="AR563">
            <v>0</v>
          </cell>
          <cell r="AS563">
            <v>1</v>
          </cell>
          <cell r="AT563">
            <v>0</v>
          </cell>
          <cell r="AU563">
            <v>6</v>
          </cell>
          <cell r="AY563">
            <v>0</v>
          </cell>
          <cell r="AZ563" t="str">
            <v/>
          </cell>
        </row>
        <row r="564">
          <cell r="A564">
            <v>199670</v>
          </cell>
          <cell r="B564" t="str">
            <v>O Édouard</v>
          </cell>
          <cell r="C564" t="str">
            <v>CRY</v>
          </cell>
          <cell r="D564" t="str">
            <v>FW</v>
          </cell>
          <cell r="E564">
            <v>4</v>
          </cell>
          <cell r="F564">
            <v>4.0999999999999996</v>
          </cell>
          <cell r="G564">
            <v>2</v>
          </cell>
          <cell r="H564">
            <v>90</v>
          </cell>
          <cell r="I564">
            <v>2</v>
          </cell>
          <cell r="J564">
            <v>0</v>
          </cell>
          <cell r="K564">
            <v>5</v>
          </cell>
          <cell r="L564">
            <v>2</v>
          </cell>
          <cell r="M564">
            <v>2</v>
          </cell>
          <cell r="N564">
            <v>0</v>
          </cell>
          <cell r="O564">
            <v>0</v>
          </cell>
          <cell r="P564">
            <v>0</v>
          </cell>
          <cell r="Q564">
            <v>6</v>
          </cell>
          <cell r="R564">
            <v>0</v>
          </cell>
          <cell r="S564">
            <v>9</v>
          </cell>
          <cell r="T564">
            <v>7</v>
          </cell>
          <cell r="U564">
            <v>6</v>
          </cell>
          <cell r="V564">
            <v>0</v>
          </cell>
          <cell r="W564">
            <v>1</v>
          </cell>
          <cell r="X564">
            <v>0</v>
          </cell>
          <cell r="Y564">
            <v>1</v>
          </cell>
          <cell r="Z564">
            <v>8</v>
          </cell>
          <cell r="AA564">
            <v>0</v>
          </cell>
          <cell r="AB564">
            <v>5</v>
          </cell>
          <cell r="AC564">
            <v>0</v>
          </cell>
          <cell r="AD564">
            <v>2</v>
          </cell>
          <cell r="AE564">
            <v>1</v>
          </cell>
          <cell r="AF564">
            <v>1</v>
          </cell>
          <cell r="AG564">
            <v>1</v>
          </cell>
          <cell r="AH564">
            <v>0</v>
          </cell>
          <cell r="AI564">
            <v>1</v>
          </cell>
          <cell r="AJ564">
            <v>2</v>
          </cell>
          <cell r="AK564">
            <v>2</v>
          </cell>
          <cell r="AL564">
            <v>2</v>
          </cell>
          <cell r="AM564">
            <v>0</v>
          </cell>
          <cell r="AN564">
            <v>9</v>
          </cell>
          <cell r="AO564">
            <v>2</v>
          </cell>
          <cell r="AP564">
            <v>2</v>
          </cell>
          <cell r="AQ564">
            <v>1</v>
          </cell>
          <cell r="AR564">
            <v>1</v>
          </cell>
          <cell r="AS564">
            <v>7</v>
          </cell>
          <cell r="AT564">
            <v>0</v>
          </cell>
          <cell r="AU564">
            <v>2</v>
          </cell>
          <cell r="AY564">
            <v>0</v>
          </cell>
          <cell r="AZ564" t="str">
            <v/>
          </cell>
        </row>
        <row r="565">
          <cell r="A565">
            <v>18507</v>
          </cell>
          <cell r="B565" t="str">
            <v>D Costa</v>
          </cell>
          <cell r="C565" t="str">
            <v>WOL</v>
          </cell>
          <cell r="D565" t="str">
            <v>FW</v>
          </cell>
          <cell r="E565">
            <v>4</v>
          </cell>
          <cell r="F565">
            <v>4</v>
          </cell>
          <cell r="G565">
            <v>0</v>
          </cell>
          <cell r="H565">
            <v>37</v>
          </cell>
          <cell r="O565">
            <v>0</v>
          </cell>
          <cell r="P565">
            <v>0</v>
          </cell>
          <cell r="Q565">
            <v>1</v>
          </cell>
          <cell r="R565">
            <v>2</v>
          </cell>
          <cell r="S565">
            <v>2</v>
          </cell>
          <cell r="T565">
            <v>2</v>
          </cell>
          <cell r="U565">
            <v>1</v>
          </cell>
          <cell r="V565">
            <v>0</v>
          </cell>
          <cell r="W565">
            <v>0</v>
          </cell>
          <cell r="X565">
            <v>0</v>
          </cell>
          <cell r="Y565">
            <v>3</v>
          </cell>
          <cell r="Z565">
            <v>1</v>
          </cell>
          <cell r="AA565">
            <v>0</v>
          </cell>
          <cell r="AB565">
            <v>1</v>
          </cell>
          <cell r="AC565">
            <v>0</v>
          </cell>
          <cell r="AD565">
            <v>0</v>
          </cell>
          <cell r="AE565">
            <v>1</v>
          </cell>
          <cell r="AF565">
            <v>1</v>
          </cell>
          <cell r="AG565">
            <v>1</v>
          </cell>
          <cell r="AH565">
            <v>3</v>
          </cell>
          <cell r="AI565">
            <v>0</v>
          </cell>
          <cell r="AJ565">
            <v>0</v>
          </cell>
          <cell r="AK565">
            <v>0</v>
          </cell>
          <cell r="AL565">
            <v>1</v>
          </cell>
          <cell r="AM565">
            <v>2</v>
          </cell>
          <cell r="AN565">
            <v>7</v>
          </cell>
          <cell r="AO565">
            <v>2</v>
          </cell>
          <cell r="AP565">
            <v>3</v>
          </cell>
          <cell r="AQ565">
            <v>1</v>
          </cell>
          <cell r="AR565">
            <v>1</v>
          </cell>
          <cell r="AS565">
            <v>1</v>
          </cell>
          <cell r="AT565">
            <v>0</v>
          </cell>
          <cell r="AU565">
            <v>0</v>
          </cell>
          <cell r="AY565">
            <v>0</v>
          </cell>
          <cell r="AZ565" t="str">
            <v/>
          </cell>
        </row>
        <row r="566">
          <cell r="A566">
            <v>154566</v>
          </cell>
          <cell r="B566" t="str">
            <v>D Solanke</v>
          </cell>
          <cell r="C566" t="str">
            <v>BOU</v>
          </cell>
          <cell r="D566" t="str">
            <v>FW</v>
          </cell>
          <cell r="E566">
            <v>4</v>
          </cell>
          <cell r="F566">
            <v>4</v>
          </cell>
          <cell r="G566">
            <v>1</v>
          </cell>
          <cell r="H566">
            <v>130</v>
          </cell>
          <cell r="I566">
            <v>2</v>
          </cell>
          <cell r="J566">
            <v>0</v>
          </cell>
          <cell r="K566">
            <v>0</v>
          </cell>
          <cell r="L566">
            <v>1</v>
          </cell>
          <cell r="M566">
            <v>12</v>
          </cell>
          <cell r="N566">
            <v>0</v>
          </cell>
          <cell r="O566">
            <v>2</v>
          </cell>
          <cell r="P566">
            <v>0</v>
          </cell>
          <cell r="Q566">
            <v>2</v>
          </cell>
          <cell r="R566">
            <v>8</v>
          </cell>
          <cell r="S566">
            <v>10</v>
          </cell>
          <cell r="T566">
            <v>2</v>
          </cell>
          <cell r="U566">
            <v>4</v>
          </cell>
          <cell r="V566">
            <v>7</v>
          </cell>
          <cell r="W566">
            <v>5</v>
          </cell>
          <cell r="X566">
            <v>0</v>
          </cell>
          <cell r="Y566">
            <v>3</v>
          </cell>
          <cell r="Z566">
            <v>9</v>
          </cell>
          <cell r="AA566">
            <v>0</v>
          </cell>
          <cell r="AB566">
            <v>0</v>
          </cell>
          <cell r="AC566">
            <v>0</v>
          </cell>
          <cell r="AD566">
            <v>0</v>
          </cell>
          <cell r="AE566">
            <v>2</v>
          </cell>
          <cell r="AF566">
            <v>5</v>
          </cell>
          <cell r="AG566">
            <v>5</v>
          </cell>
          <cell r="AH566">
            <v>2</v>
          </cell>
          <cell r="AI566">
            <v>2</v>
          </cell>
          <cell r="AJ566">
            <v>2</v>
          </cell>
          <cell r="AK566">
            <v>0</v>
          </cell>
          <cell r="AL566">
            <v>7</v>
          </cell>
          <cell r="AM566">
            <v>4</v>
          </cell>
          <cell r="AN566">
            <v>13</v>
          </cell>
          <cell r="AO566">
            <v>0</v>
          </cell>
          <cell r="AP566">
            <v>7</v>
          </cell>
          <cell r="AQ566">
            <v>9</v>
          </cell>
          <cell r="AR566">
            <v>2</v>
          </cell>
          <cell r="AS566">
            <v>2</v>
          </cell>
          <cell r="AT566">
            <v>0</v>
          </cell>
          <cell r="AU566">
            <v>1</v>
          </cell>
          <cell r="AY566">
            <v>0</v>
          </cell>
          <cell r="AZ566" t="str">
            <v/>
          </cell>
        </row>
        <row r="567">
          <cell r="A567">
            <v>168580</v>
          </cell>
          <cell r="B567" t="str">
            <v>A Pérez*</v>
          </cell>
          <cell r="C567" t="str">
            <v>LEI</v>
          </cell>
          <cell r="D567" t="str">
            <v>FW</v>
          </cell>
          <cell r="E567">
            <v>4</v>
          </cell>
          <cell r="F567">
            <v>4</v>
          </cell>
          <cell r="G567">
            <v>0</v>
          </cell>
          <cell r="H567">
            <v>19</v>
          </cell>
          <cell r="I567">
            <v>0</v>
          </cell>
          <cell r="J567">
            <v>0</v>
          </cell>
          <cell r="K567">
            <v>5</v>
          </cell>
          <cell r="L567">
            <v>1</v>
          </cell>
          <cell r="M567">
            <v>0</v>
          </cell>
          <cell r="N567">
            <v>0</v>
          </cell>
          <cell r="O567">
            <v>0</v>
          </cell>
          <cell r="P567">
            <v>0</v>
          </cell>
          <cell r="Q567">
            <v>0</v>
          </cell>
          <cell r="R567">
            <v>1</v>
          </cell>
          <cell r="S567">
            <v>0</v>
          </cell>
          <cell r="T567">
            <v>1</v>
          </cell>
          <cell r="U567">
            <v>0</v>
          </cell>
          <cell r="V567">
            <v>0</v>
          </cell>
          <cell r="W567">
            <v>4</v>
          </cell>
          <cell r="X567">
            <v>0</v>
          </cell>
          <cell r="Y567">
            <v>3</v>
          </cell>
          <cell r="Z567">
            <v>4</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Y567">
            <v>0</v>
          </cell>
          <cell r="AZ567" t="str">
            <v/>
          </cell>
        </row>
        <row r="568">
          <cell r="A568">
            <v>200439</v>
          </cell>
          <cell r="B568" t="str">
            <v>C Adams</v>
          </cell>
          <cell r="C568" t="str">
            <v>SOU</v>
          </cell>
          <cell r="D568" t="str">
            <v>FW</v>
          </cell>
          <cell r="E568">
            <v>4</v>
          </cell>
          <cell r="F568">
            <v>4</v>
          </cell>
          <cell r="G568">
            <v>0</v>
          </cell>
          <cell r="H568">
            <v>93</v>
          </cell>
          <cell r="I568">
            <v>0</v>
          </cell>
          <cell r="J568">
            <v>2</v>
          </cell>
          <cell r="K568">
            <v>11</v>
          </cell>
          <cell r="L568">
            <v>2</v>
          </cell>
          <cell r="M568">
            <v>4</v>
          </cell>
          <cell r="N568">
            <v>0</v>
          </cell>
          <cell r="O568">
            <v>2</v>
          </cell>
          <cell r="P568">
            <v>0</v>
          </cell>
          <cell r="Q568">
            <v>5</v>
          </cell>
          <cell r="R568">
            <v>2</v>
          </cell>
          <cell r="S568">
            <v>0</v>
          </cell>
          <cell r="T568">
            <v>9</v>
          </cell>
          <cell r="U568">
            <v>3</v>
          </cell>
          <cell r="V568">
            <v>0</v>
          </cell>
          <cell r="W568">
            <v>9</v>
          </cell>
          <cell r="X568">
            <v>0</v>
          </cell>
          <cell r="Y568">
            <v>7</v>
          </cell>
          <cell r="Z568">
            <v>4</v>
          </cell>
          <cell r="AA568">
            <v>8</v>
          </cell>
          <cell r="AB568">
            <v>2</v>
          </cell>
          <cell r="AC568">
            <v>1</v>
          </cell>
          <cell r="AD568">
            <v>2</v>
          </cell>
          <cell r="AE568">
            <v>1</v>
          </cell>
          <cell r="AF568">
            <v>0</v>
          </cell>
          <cell r="AG568">
            <v>0</v>
          </cell>
          <cell r="AH568">
            <v>4</v>
          </cell>
          <cell r="AI568">
            <v>0</v>
          </cell>
          <cell r="AJ568">
            <v>11</v>
          </cell>
          <cell r="AK568">
            <v>0</v>
          </cell>
          <cell r="AL568">
            <v>0</v>
          </cell>
          <cell r="AM568">
            <v>0</v>
          </cell>
          <cell r="AN568">
            <v>0</v>
          </cell>
          <cell r="AO568">
            <v>0</v>
          </cell>
          <cell r="AP568">
            <v>1</v>
          </cell>
          <cell r="AQ568">
            <v>1</v>
          </cell>
          <cell r="AR568">
            <v>2</v>
          </cell>
          <cell r="AS568">
            <v>0</v>
          </cell>
          <cell r="AT568">
            <v>0</v>
          </cell>
          <cell r="AU568">
            <v>0</v>
          </cell>
          <cell r="AY568">
            <v>0</v>
          </cell>
          <cell r="AZ568" t="str">
            <v/>
          </cell>
        </row>
        <row r="569">
          <cell r="A569">
            <v>205533</v>
          </cell>
          <cell r="B569" t="str">
            <v>E Nketiah</v>
          </cell>
          <cell r="C569" t="str">
            <v>ARS</v>
          </cell>
          <cell r="D569" t="str">
            <v>FW</v>
          </cell>
          <cell r="E569">
            <v>4</v>
          </cell>
          <cell r="F569">
            <v>4</v>
          </cell>
          <cell r="G569">
            <v>1</v>
          </cell>
          <cell r="H569">
            <v>76</v>
          </cell>
          <cell r="I569">
            <v>1</v>
          </cell>
          <cell r="J569">
            <v>1</v>
          </cell>
          <cell r="K569">
            <v>1</v>
          </cell>
          <cell r="L569">
            <v>1</v>
          </cell>
          <cell r="M569">
            <v>1</v>
          </cell>
          <cell r="N569">
            <v>1</v>
          </cell>
          <cell r="O569">
            <v>0</v>
          </cell>
          <cell r="P569">
            <v>1</v>
          </cell>
          <cell r="Q569">
            <v>1</v>
          </cell>
          <cell r="R569">
            <v>0</v>
          </cell>
          <cell r="S569">
            <v>1</v>
          </cell>
          <cell r="T569">
            <v>1</v>
          </cell>
          <cell r="U569">
            <v>1</v>
          </cell>
          <cell r="V569">
            <v>1</v>
          </cell>
          <cell r="W569">
            <v>0</v>
          </cell>
          <cell r="X569">
            <v>0</v>
          </cell>
          <cell r="Y569">
            <v>14</v>
          </cell>
          <cell r="Z569">
            <v>1</v>
          </cell>
          <cell r="AA569">
            <v>12</v>
          </cell>
          <cell r="AB569">
            <v>2</v>
          </cell>
          <cell r="AC569">
            <v>14</v>
          </cell>
          <cell r="AD569">
            <v>2</v>
          </cell>
          <cell r="AE569">
            <v>2</v>
          </cell>
          <cell r="AF569">
            <v>6</v>
          </cell>
          <cell r="AG569">
            <v>1</v>
          </cell>
          <cell r="AH569">
            <v>4</v>
          </cell>
          <cell r="AI569">
            <v>0</v>
          </cell>
          <cell r="AJ569">
            <v>0</v>
          </cell>
          <cell r="AK569">
            <v>0</v>
          </cell>
          <cell r="AL569">
            <v>0</v>
          </cell>
          <cell r="AM569">
            <v>0</v>
          </cell>
          <cell r="AN569">
            <v>0</v>
          </cell>
          <cell r="AO569">
            <v>2</v>
          </cell>
          <cell r="AP569">
            <v>1</v>
          </cell>
          <cell r="AQ569">
            <v>0</v>
          </cell>
          <cell r="AR569">
            <v>0</v>
          </cell>
          <cell r="AS569">
            <v>2</v>
          </cell>
          <cell r="AT569">
            <v>0</v>
          </cell>
          <cell r="AU569">
            <v>1</v>
          </cell>
          <cell r="AY569">
            <v>0</v>
          </cell>
          <cell r="AZ569" t="str">
            <v/>
          </cell>
        </row>
        <row r="570">
          <cell r="A570">
            <v>231747</v>
          </cell>
          <cell r="B570" t="str">
            <v>J Mateta</v>
          </cell>
          <cell r="C570" t="str">
            <v>CRY</v>
          </cell>
          <cell r="D570" t="str">
            <v>FW</v>
          </cell>
          <cell r="E570">
            <v>4</v>
          </cell>
          <cell r="F570">
            <v>4</v>
          </cell>
          <cell r="G570">
            <v>1</v>
          </cell>
          <cell r="H570">
            <v>43</v>
          </cell>
          <cell r="I570">
            <v>1</v>
          </cell>
          <cell r="J570">
            <v>0</v>
          </cell>
          <cell r="K570">
            <v>6</v>
          </cell>
          <cell r="L570">
            <v>0</v>
          </cell>
          <cell r="M570">
            <v>4</v>
          </cell>
          <cell r="N570">
            <v>0</v>
          </cell>
          <cell r="O570">
            <v>0</v>
          </cell>
          <cell r="P570">
            <v>0</v>
          </cell>
          <cell r="Q570">
            <v>1</v>
          </cell>
          <cell r="R570">
            <v>0</v>
          </cell>
          <cell r="S570">
            <v>2</v>
          </cell>
          <cell r="T570">
            <v>1</v>
          </cell>
          <cell r="U570">
            <v>0</v>
          </cell>
          <cell r="V570">
            <v>0</v>
          </cell>
          <cell r="W570">
            <v>1</v>
          </cell>
          <cell r="X570">
            <v>0</v>
          </cell>
          <cell r="Y570">
            <v>1</v>
          </cell>
          <cell r="Z570">
            <v>2</v>
          </cell>
          <cell r="AA570">
            <v>0</v>
          </cell>
          <cell r="AB570">
            <v>4</v>
          </cell>
          <cell r="AC570">
            <v>0</v>
          </cell>
          <cell r="AD570">
            <v>1</v>
          </cell>
          <cell r="AE570">
            <v>2</v>
          </cell>
          <cell r="AF570">
            <v>2</v>
          </cell>
          <cell r="AG570">
            <v>2</v>
          </cell>
          <cell r="AH570">
            <v>1</v>
          </cell>
          <cell r="AI570">
            <v>0</v>
          </cell>
          <cell r="AJ570">
            <v>1</v>
          </cell>
          <cell r="AK570">
            <v>0</v>
          </cell>
          <cell r="AL570">
            <v>5</v>
          </cell>
          <cell r="AM570">
            <v>0</v>
          </cell>
          <cell r="AN570">
            <v>2</v>
          </cell>
          <cell r="AO570">
            <v>1</v>
          </cell>
          <cell r="AP570">
            <v>1</v>
          </cell>
          <cell r="AQ570">
            <v>0</v>
          </cell>
          <cell r="AR570">
            <v>0</v>
          </cell>
          <cell r="AS570">
            <v>1</v>
          </cell>
          <cell r="AT570">
            <v>0</v>
          </cell>
          <cell r="AU570">
            <v>1</v>
          </cell>
          <cell r="AY570">
            <v>0</v>
          </cell>
          <cell r="AZ570" t="str">
            <v/>
          </cell>
        </row>
        <row r="571">
          <cell r="A571">
            <v>245419</v>
          </cell>
          <cell r="B571" t="str">
            <v>P Daka</v>
          </cell>
          <cell r="C571" t="str">
            <v>LEI</v>
          </cell>
          <cell r="D571" t="str">
            <v>FW</v>
          </cell>
          <cell r="E571">
            <v>4</v>
          </cell>
          <cell r="F571">
            <v>4</v>
          </cell>
          <cell r="G571">
            <v>0</v>
          </cell>
          <cell r="H571">
            <v>77</v>
          </cell>
          <cell r="I571">
            <v>0</v>
          </cell>
          <cell r="J571">
            <v>2</v>
          </cell>
          <cell r="K571">
            <v>0</v>
          </cell>
          <cell r="L571">
            <v>0</v>
          </cell>
          <cell r="M571">
            <v>1</v>
          </cell>
          <cell r="N571">
            <v>10</v>
          </cell>
          <cell r="O571">
            <v>1</v>
          </cell>
          <cell r="P571">
            <v>0</v>
          </cell>
          <cell r="Q571">
            <v>0</v>
          </cell>
          <cell r="R571">
            <v>13</v>
          </cell>
          <cell r="S571">
            <v>2</v>
          </cell>
          <cell r="T571">
            <v>1</v>
          </cell>
          <cell r="U571">
            <v>3</v>
          </cell>
          <cell r="V571">
            <v>2</v>
          </cell>
          <cell r="W571">
            <v>5</v>
          </cell>
          <cell r="X571">
            <v>0</v>
          </cell>
          <cell r="Y571">
            <v>7</v>
          </cell>
          <cell r="Z571">
            <v>1</v>
          </cell>
          <cell r="AA571">
            <v>0</v>
          </cell>
          <cell r="AB571">
            <v>1</v>
          </cell>
          <cell r="AC571">
            <v>2</v>
          </cell>
          <cell r="AD571">
            <v>0</v>
          </cell>
          <cell r="AE571">
            <v>0</v>
          </cell>
          <cell r="AF571">
            <v>0</v>
          </cell>
          <cell r="AG571">
            <v>1</v>
          </cell>
          <cell r="AH571">
            <v>1</v>
          </cell>
          <cell r="AI571">
            <v>7</v>
          </cell>
          <cell r="AJ571">
            <v>2</v>
          </cell>
          <cell r="AK571">
            <v>0</v>
          </cell>
          <cell r="AL571">
            <v>2</v>
          </cell>
          <cell r="AM571">
            <v>2</v>
          </cell>
          <cell r="AN571">
            <v>1</v>
          </cell>
          <cell r="AO571">
            <v>2</v>
          </cell>
          <cell r="AP571">
            <v>1</v>
          </cell>
          <cell r="AQ571">
            <v>1</v>
          </cell>
          <cell r="AR571">
            <v>4</v>
          </cell>
          <cell r="AS571">
            <v>1</v>
          </cell>
          <cell r="AT571">
            <v>1</v>
          </cell>
          <cell r="AU571">
            <v>0</v>
          </cell>
          <cell r="AY571">
            <v>0</v>
          </cell>
          <cell r="AZ571" t="str">
            <v/>
          </cell>
        </row>
        <row r="572">
          <cell r="A572">
            <v>50175</v>
          </cell>
          <cell r="B572" t="str">
            <v>D Welbeck</v>
          </cell>
          <cell r="C572" t="str">
            <v>BHA</v>
          </cell>
          <cell r="D572" t="str">
            <v>FW</v>
          </cell>
          <cell r="E572">
            <v>4</v>
          </cell>
          <cell r="F572">
            <v>3.8</v>
          </cell>
          <cell r="G572">
            <v>0</v>
          </cell>
          <cell r="H572">
            <v>104</v>
          </cell>
          <cell r="I572">
            <v>0</v>
          </cell>
          <cell r="J572">
            <v>7</v>
          </cell>
          <cell r="K572">
            <v>0</v>
          </cell>
          <cell r="L572">
            <v>7</v>
          </cell>
          <cell r="M572">
            <v>1</v>
          </cell>
          <cell r="N572">
            <v>5</v>
          </cell>
          <cell r="O572">
            <v>0</v>
          </cell>
          <cell r="P572">
            <v>0</v>
          </cell>
          <cell r="Q572">
            <v>5</v>
          </cell>
          <cell r="R572">
            <v>2</v>
          </cell>
          <cell r="S572">
            <v>2</v>
          </cell>
          <cell r="T572">
            <v>4</v>
          </cell>
          <cell r="U572">
            <v>0</v>
          </cell>
          <cell r="V572">
            <v>1</v>
          </cell>
          <cell r="W572">
            <v>0</v>
          </cell>
          <cell r="X572">
            <v>2</v>
          </cell>
          <cell r="Y572">
            <v>0</v>
          </cell>
          <cell r="Z572">
            <v>1</v>
          </cell>
          <cell r="AA572">
            <v>6</v>
          </cell>
          <cell r="AB572">
            <v>2</v>
          </cell>
          <cell r="AC572">
            <v>0</v>
          </cell>
          <cell r="AD572">
            <v>4</v>
          </cell>
          <cell r="AE572">
            <v>0</v>
          </cell>
          <cell r="AF572">
            <v>0</v>
          </cell>
          <cell r="AG572">
            <v>0</v>
          </cell>
          <cell r="AH572">
            <v>7</v>
          </cell>
          <cell r="AI572">
            <v>1</v>
          </cell>
          <cell r="AJ572">
            <v>2</v>
          </cell>
          <cell r="AK572">
            <v>1</v>
          </cell>
          <cell r="AL572">
            <v>7</v>
          </cell>
          <cell r="AM572">
            <v>3</v>
          </cell>
          <cell r="AN572">
            <v>6</v>
          </cell>
          <cell r="AO572">
            <v>0</v>
          </cell>
          <cell r="AP572">
            <v>18</v>
          </cell>
          <cell r="AQ572">
            <v>2</v>
          </cell>
          <cell r="AR572">
            <v>2</v>
          </cell>
          <cell r="AS572">
            <v>3</v>
          </cell>
          <cell r="AT572">
            <v>3</v>
          </cell>
          <cell r="AU572">
            <v>0</v>
          </cell>
          <cell r="AY572">
            <v>0</v>
          </cell>
          <cell r="AZ572" t="str">
            <v/>
          </cell>
        </row>
        <row r="573">
          <cell r="A573">
            <v>54861</v>
          </cell>
          <cell r="B573" t="str">
            <v>C Benteke*</v>
          </cell>
          <cell r="C573" t="str">
            <v>CRY</v>
          </cell>
          <cell r="D573" t="str">
            <v>FW</v>
          </cell>
          <cell r="E573">
            <v>4</v>
          </cell>
          <cell r="F573">
            <v>3.8</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Y573">
            <v>0</v>
          </cell>
          <cell r="AZ573" t="str">
            <v/>
          </cell>
        </row>
        <row r="574">
          <cell r="A574">
            <v>80146</v>
          </cell>
          <cell r="B574" t="str">
            <v>J Ayew</v>
          </cell>
          <cell r="C574" t="str">
            <v>CRY</v>
          </cell>
          <cell r="D574" t="str">
            <v>FW</v>
          </cell>
          <cell r="E574">
            <v>4</v>
          </cell>
          <cell r="F574">
            <v>3.8</v>
          </cell>
          <cell r="G574">
            <v>2</v>
          </cell>
          <cell r="H574">
            <v>95</v>
          </cell>
          <cell r="I574">
            <v>2</v>
          </cell>
          <cell r="J574">
            <v>0</v>
          </cell>
          <cell r="K574">
            <v>4</v>
          </cell>
          <cell r="L574">
            <v>2</v>
          </cell>
          <cell r="M574">
            <v>3</v>
          </cell>
          <cell r="N574">
            <v>0</v>
          </cell>
          <cell r="O574">
            <v>0</v>
          </cell>
          <cell r="P574">
            <v>0</v>
          </cell>
          <cell r="Q574">
            <v>5</v>
          </cell>
          <cell r="R574">
            <v>0</v>
          </cell>
          <cell r="S574">
            <v>4</v>
          </cell>
          <cell r="T574">
            <v>3</v>
          </cell>
          <cell r="U574">
            <v>1</v>
          </cell>
          <cell r="V574">
            <v>0</v>
          </cell>
          <cell r="W574">
            <v>3</v>
          </cell>
          <cell r="X574">
            <v>0</v>
          </cell>
          <cell r="Y574">
            <v>9</v>
          </cell>
          <cell r="Z574">
            <v>4</v>
          </cell>
          <cell r="AA574">
            <v>0</v>
          </cell>
          <cell r="AB574">
            <v>5</v>
          </cell>
          <cell r="AC574">
            <v>0</v>
          </cell>
          <cell r="AD574">
            <v>2</v>
          </cell>
          <cell r="AE574">
            <v>2</v>
          </cell>
          <cell r="AF574">
            <v>1</v>
          </cell>
          <cell r="AG574">
            <v>2</v>
          </cell>
          <cell r="AH574">
            <v>2</v>
          </cell>
          <cell r="AI574">
            <v>2</v>
          </cell>
          <cell r="AJ574">
            <v>0</v>
          </cell>
          <cell r="AK574">
            <v>1</v>
          </cell>
          <cell r="AL574">
            <v>4</v>
          </cell>
          <cell r="AM574">
            <v>0</v>
          </cell>
          <cell r="AN574">
            <v>14</v>
          </cell>
          <cell r="AO574">
            <v>2</v>
          </cell>
          <cell r="AP574">
            <v>8</v>
          </cell>
          <cell r="AQ574">
            <v>1</v>
          </cell>
          <cell r="AR574">
            <v>5</v>
          </cell>
          <cell r="AS574">
            <v>2</v>
          </cell>
          <cell r="AT574">
            <v>0</v>
          </cell>
          <cell r="AU574">
            <v>2</v>
          </cell>
          <cell r="AY574">
            <v>0</v>
          </cell>
          <cell r="AZ574" t="str">
            <v/>
          </cell>
        </row>
        <row r="575">
          <cell r="A575">
            <v>230251</v>
          </cell>
          <cell r="B575" t="str">
            <v>E Dennis</v>
          </cell>
          <cell r="C575" t="str">
            <v>NTG</v>
          </cell>
          <cell r="D575" t="str">
            <v>FW</v>
          </cell>
          <cell r="E575">
            <v>4</v>
          </cell>
          <cell r="F575">
            <v>3.8</v>
          </cell>
          <cell r="G575">
            <v>1</v>
          </cell>
          <cell r="H575">
            <v>40</v>
          </cell>
          <cell r="K575">
            <v>0</v>
          </cell>
          <cell r="L575">
            <v>0</v>
          </cell>
          <cell r="M575">
            <v>2</v>
          </cell>
          <cell r="N575">
            <v>0</v>
          </cell>
          <cell r="O575">
            <v>1</v>
          </cell>
          <cell r="P575">
            <v>0</v>
          </cell>
          <cell r="Q575">
            <v>0</v>
          </cell>
          <cell r="R575">
            <v>1</v>
          </cell>
          <cell r="S575">
            <v>8</v>
          </cell>
          <cell r="T575">
            <v>0</v>
          </cell>
          <cell r="U575">
            <v>0</v>
          </cell>
          <cell r="V575">
            <v>6</v>
          </cell>
          <cell r="W575">
            <v>0</v>
          </cell>
          <cell r="X575">
            <v>0</v>
          </cell>
          <cell r="Y575">
            <v>1</v>
          </cell>
          <cell r="Z575">
            <v>2</v>
          </cell>
          <cell r="AA575">
            <v>0</v>
          </cell>
          <cell r="AB575">
            <v>0</v>
          </cell>
          <cell r="AC575">
            <v>0</v>
          </cell>
          <cell r="AD575">
            <v>0</v>
          </cell>
          <cell r="AE575">
            <v>1</v>
          </cell>
          <cell r="AF575">
            <v>0</v>
          </cell>
          <cell r="AG575">
            <v>0</v>
          </cell>
          <cell r="AH575">
            <v>0</v>
          </cell>
          <cell r="AI575">
            <v>2</v>
          </cell>
          <cell r="AJ575">
            <v>6</v>
          </cell>
          <cell r="AK575">
            <v>0</v>
          </cell>
          <cell r="AL575">
            <v>2</v>
          </cell>
          <cell r="AM575">
            <v>5</v>
          </cell>
          <cell r="AN575">
            <v>0</v>
          </cell>
          <cell r="AO575">
            <v>2</v>
          </cell>
          <cell r="AP575">
            <v>0</v>
          </cell>
          <cell r="AQ575">
            <v>0</v>
          </cell>
          <cell r="AR575">
            <v>0</v>
          </cell>
          <cell r="AS575">
            <v>0</v>
          </cell>
          <cell r="AT575">
            <v>0</v>
          </cell>
          <cell r="AU575">
            <v>1</v>
          </cell>
          <cell r="AY575">
            <v>0</v>
          </cell>
          <cell r="AZ575" t="str">
            <v/>
          </cell>
        </row>
        <row r="576">
          <cell r="A576">
            <v>446008</v>
          </cell>
          <cell r="B576" t="str">
            <v>B Mbeumo</v>
          </cell>
          <cell r="C576" t="str">
            <v>BRE</v>
          </cell>
          <cell r="D576" t="str">
            <v>FW</v>
          </cell>
          <cell r="E576">
            <v>4</v>
          </cell>
          <cell r="F576">
            <v>3.8</v>
          </cell>
          <cell r="G576">
            <v>5</v>
          </cell>
          <cell r="H576">
            <v>141</v>
          </cell>
          <cell r="I576">
            <v>0</v>
          </cell>
          <cell r="J576">
            <v>9</v>
          </cell>
          <cell r="K576">
            <v>2</v>
          </cell>
          <cell r="L576">
            <v>2</v>
          </cell>
          <cell r="M576">
            <v>9</v>
          </cell>
          <cell r="N576">
            <v>0</v>
          </cell>
          <cell r="O576">
            <v>0</v>
          </cell>
          <cell r="P576">
            <v>2</v>
          </cell>
          <cell r="Q576">
            <v>2</v>
          </cell>
          <cell r="R576">
            <v>2</v>
          </cell>
          <cell r="S576">
            <v>2</v>
          </cell>
          <cell r="T576">
            <v>2</v>
          </cell>
          <cell r="U576">
            <v>6</v>
          </cell>
          <cell r="V576">
            <v>6</v>
          </cell>
          <cell r="W576">
            <v>1</v>
          </cell>
          <cell r="X576">
            <v>0</v>
          </cell>
          <cell r="Y576">
            <v>3</v>
          </cell>
          <cell r="Z576">
            <v>10</v>
          </cell>
          <cell r="AA576">
            <v>2</v>
          </cell>
          <cell r="AB576">
            <v>0</v>
          </cell>
          <cell r="AC576">
            <v>2</v>
          </cell>
          <cell r="AD576">
            <v>10</v>
          </cell>
          <cell r="AE576">
            <v>2</v>
          </cell>
          <cell r="AF576">
            <v>5</v>
          </cell>
          <cell r="AG576">
            <v>0</v>
          </cell>
          <cell r="AH576">
            <v>0</v>
          </cell>
          <cell r="AI576">
            <v>4</v>
          </cell>
          <cell r="AJ576">
            <v>4</v>
          </cell>
          <cell r="AK576">
            <v>0</v>
          </cell>
          <cell r="AL576">
            <v>8</v>
          </cell>
          <cell r="AM576">
            <v>3</v>
          </cell>
          <cell r="AN576">
            <v>2</v>
          </cell>
          <cell r="AO576">
            <v>5</v>
          </cell>
          <cell r="AP576">
            <v>8</v>
          </cell>
          <cell r="AQ576">
            <v>1</v>
          </cell>
          <cell r="AR576">
            <v>0</v>
          </cell>
          <cell r="AS576">
            <v>22</v>
          </cell>
          <cell r="AT576">
            <v>0</v>
          </cell>
          <cell r="AU576">
            <v>5</v>
          </cell>
          <cell r="AY576">
            <v>0</v>
          </cell>
          <cell r="AZ576" t="str">
            <v/>
          </cell>
        </row>
        <row r="577">
          <cell r="A577">
            <v>47431</v>
          </cell>
          <cell r="B577" t="str">
            <v>Willian</v>
          </cell>
          <cell r="C577" t="str">
            <v>FUL</v>
          </cell>
          <cell r="D577" t="str">
            <v>FW</v>
          </cell>
          <cell r="E577">
            <v>4</v>
          </cell>
          <cell r="F577">
            <v>3.7</v>
          </cell>
          <cell r="G577">
            <v>5</v>
          </cell>
          <cell r="H577">
            <v>97</v>
          </cell>
          <cell r="M577">
            <v>1</v>
          </cell>
          <cell r="N577">
            <v>0</v>
          </cell>
          <cell r="O577">
            <v>5</v>
          </cell>
          <cell r="P577">
            <v>0</v>
          </cell>
          <cell r="Q577">
            <v>0</v>
          </cell>
          <cell r="R577">
            <v>0</v>
          </cell>
          <cell r="S577">
            <v>1</v>
          </cell>
          <cell r="T577">
            <v>2</v>
          </cell>
          <cell r="U577">
            <v>9</v>
          </cell>
          <cell r="V577">
            <v>2</v>
          </cell>
          <cell r="W577">
            <v>0</v>
          </cell>
          <cell r="X577">
            <v>2</v>
          </cell>
          <cell r="Y577">
            <v>7</v>
          </cell>
          <cell r="Z577">
            <v>5</v>
          </cell>
          <cell r="AA577">
            <v>7</v>
          </cell>
          <cell r="AB577">
            <v>2</v>
          </cell>
          <cell r="AC577">
            <v>3</v>
          </cell>
          <cell r="AD577">
            <v>2</v>
          </cell>
          <cell r="AE577">
            <v>7</v>
          </cell>
          <cell r="AF577">
            <v>1</v>
          </cell>
          <cell r="AG577">
            <v>2</v>
          </cell>
          <cell r="AH577">
            <v>1</v>
          </cell>
          <cell r="AI577">
            <v>1</v>
          </cell>
          <cell r="AJ577">
            <v>0</v>
          </cell>
          <cell r="AK577">
            <v>-1</v>
          </cell>
          <cell r="AL577">
            <v>0</v>
          </cell>
          <cell r="AM577">
            <v>2</v>
          </cell>
          <cell r="AN577">
            <v>5</v>
          </cell>
          <cell r="AO577">
            <v>5</v>
          </cell>
          <cell r="AP577">
            <v>0</v>
          </cell>
          <cell r="AQ577">
            <v>2</v>
          </cell>
          <cell r="AR577">
            <v>14</v>
          </cell>
          <cell r="AS577">
            <v>5</v>
          </cell>
          <cell r="AT577">
            <v>0</v>
          </cell>
          <cell r="AU577">
            <v>5</v>
          </cell>
          <cell r="AY577">
            <v>0</v>
          </cell>
          <cell r="AZ577" t="str">
            <v/>
          </cell>
        </row>
        <row r="578">
          <cell r="A578">
            <v>159533</v>
          </cell>
          <cell r="B578" t="str">
            <v>A Traoré</v>
          </cell>
          <cell r="C578" t="str">
            <v>WOL</v>
          </cell>
          <cell r="D578" t="str">
            <v>FW</v>
          </cell>
          <cell r="E578">
            <v>4</v>
          </cell>
          <cell r="F578">
            <v>3.7</v>
          </cell>
          <cell r="G578">
            <v>2</v>
          </cell>
          <cell r="H578">
            <v>69</v>
          </cell>
          <cell r="I578">
            <v>0</v>
          </cell>
          <cell r="J578">
            <v>1</v>
          </cell>
          <cell r="K578">
            <v>1</v>
          </cell>
          <cell r="L578">
            <v>0</v>
          </cell>
          <cell r="M578">
            <v>2</v>
          </cell>
          <cell r="N578">
            <v>0</v>
          </cell>
          <cell r="O578">
            <v>0</v>
          </cell>
          <cell r="P578">
            <v>0</v>
          </cell>
          <cell r="Q578">
            <v>1</v>
          </cell>
          <cell r="R578">
            <v>2</v>
          </cell>
          <cell r="S578">
            <v>5</v>
          </cell>
          <cell r="T578">
            <v>7</v>
          </cell>
          <cell r="U578">
            <v>4</v>
          </cell>
          <cell r="V578">
            <v>1</v>
          </cell>
          <cell r="W578">
            <v>2</v>
          </cell>
          <cell r="X578">
            <v>0</v>
          </cell>
          <cell r="Y578">
            <v>2</v>
          </cell>
          <cell r="Z578">
            <v>3</v>
          </cell>
          <cell r="AA578">
            <v>1</v>
          </cell>
          <cell r="AB578">
            <v>1</v>
          </cell>
          <cell r="AC578">
            <v>2</v>
          </cell>
          <cell r="AD578">
            <v>4</v>
          </cell>
          <cell r="AE578">
            <v>4</v>
          </cell>
          <cell r="AF578">
            <v>2</v>
          </cell>
          <cell r="AG578">
            <v>1</v>
          </cell>
          <cell r="AH578">
            <v>7</v>
          </cell>
          <cell r="AI578">
            <v>0</v>
          </cell>
          <cell r="AJ578">
            <v>3</v>
          </cell>
          <cell r="AK578">
            <v>0</v>
          </cell>
          <cell r="AL578">
            <v>2</v>
          </cell>
          <cell r="AM578">
            <v>1</v>
          </cell>
          <cell r="AN578">
            <v>1</v>
          </cell>
          <cell r="AO578">
            <v>0</v>
          </cell>
          <cell r="AP578">
            <v>1</v>
          </cell>
          <cell r="AQ578">
            <v>1</v>
          </cell>
          <cell r="AR578">
            <v>1</v>
          </cell>
          <cell r="AS578">
            <v>4</v>
          </cell>
          <cell r="AT578">
            <v>0</v>
          </cell>
          <cell r="AU578">
            <v>2</v>
          </cell>
          <cell r="AY578">
            <v>0</v>
          </cell>
          <cell r="AZ578" t="str">
            <v/>
          </cell>
        </row>
        <row r="579">
          <cell r="A579">
            <v>120202</v>
          </cell>
          <cell r="B579" t="str">
            <v>W Weghorst</v>
          </cell>
          <cell r="C579" t="str">
            <v>MUN</v>
          </cell>
          <cell r="D579" t="str">
            <v>FW</v>
          </cell>
          <cell r="E579">
            <v>4</v>
          </cell>
          <cell r="F579">
            <v>3.6</v>
          </cell>
          <cell r="G579">
            <v>2</v>
          </cell>
          <cell r="H579">
            <v>43</v>
          </cell>
          <cell r="AB579">
            <v>2</v>
          </cell>
          <cell r="AC579">
            <v>4</v>
          </cell>
          <cell r="AD579">
            <v>2</v>
          </cell>
          <cell r="AE579">
            <v>2</v>
          </cell>
          <cell r="AF579">
            <v>5</v>
          </cell>
          <cell r="AG579">
            <v>2</v>
          </cell>
          <cell r="AH579">
            <v>8</v>
          </cell>
          <cell r="AI579">
            <v>2</v>
          </cell>
          <cell r="AJ579">
            <v>2</v>
          </cell>
          <cell r="AK579">
            <v>2</v>
          </cell>
          <cell r="AL579">
            <v>0</v>
          </cell>
          <cell r="AM579">
            <v>3</v>
          </cell>
          <cell r="AN579">
            <v>0</v>
          </cell>
          <cell r="AO579">
            <v>0</v>
          </cell>
          <cell r="AP579">
            <v>2</v>
          </cell>
          <cell r="AQ579">
            <v>1</v>
          </cell>
          <cell r="AR579">
            <v>3</v>
          </cell>
          <cell r="AS579">
            <v>1</v>
          </cell>
          <cell r="AT579">
            <v>0</v>
          </cell>
          <cell r="AU579">
            <v>2</v>
          </cell>
          <cell r="AY579">
            <v>0</v>
          </cell>
          <cell r="AZ579" t="str">
            <v/>
          </cell>
        </row>
        <row r="580">
          <cell r="A580">
            <v>181284</v>
          </cell>
          <cell r="B580" t="str">
            <v>G Guedes*</v>
          </cell>
          <cell r="C580" t="str">
            <v>WOL</v>
          </cell>
          <cell r="D580" t="str">
            <v>FW</v>
          </cell>
          <cell r="E580">
            <v>4</v>
          </cell>
          <cell r="F580">
            <v>3.6</v>
          </cell>
          <cell r="G580">
            <v>0</v>
          </cell>
          <cell r="H580">
            <v>35</v>
          </cell>
          <cell r="J580">
            <v>1</v>
          </cell>
          <cell r="K580">
            <v>2</v>
          </cell>
          <cell r="L580">
            <v>0</v>
          </cell>
          <cell r="M580">
            <v>7</v>
          </cell>
          <cell r="N580">
            <v>0</v>
          </cell>
          <cell r="O580">
            <v>2</v>
          </cell>
          <cell r="P580">
            <v>0</v>
          </cell>
          <cell r="Q580">
            <v>2</v>
          </cell>
          <cell r="R580">
            <v>2</v>
          </cell>
          <cell r="S580">
            <v>0</v>
          </cell>
          <cell r="T580">
            <v>1</v>
          </cell>
          <cell r="U580">
            <v>1</v>
          </cell>
          <cell r="V580">
            <v>7</v>
          </cell>
          <cell r="W580">
            <v>2</v>
          </cell>
          <cell r="X580">
            <v>0</v>
          </cell>
          <cell r="Y580">
            <v>1</v>
          </cell>
          <cell r="Z580">
            <v>7</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Y580">
            <v>0</v>
          </cell>
          <cell r="AZ580" t="str">
            <v/>
          </cell>
        </row>
        <row r="581">
          <cell r="A581">
            <v>194252</v>
          </cell>
          <cell r="B581" t="str">
            <v>S Bergwijn*</v>
          </cell>
          <cell r="C581" t="str">
            <v>TOT</v>
          </cell>
          <cell r="D581" t="str">
            <v>FW</v>
          </cell>
          <cell r="E581">
            <v>4</v>
          </cell>
          <cell r="F581">
            <v>3.6</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Y581">
            <v>0</v>
          </cell>
          <cell r="AZ581" t="str">
            <v/>
          </cell>
        </row>
        <row r="582">
          <cell r="A582">
            <v>220307</v>
          </cell>
          <cell r="B582" t="str">
            <v>A Danjuma</v>
          </cell>
          <cell r="C582" t="str">
            <v>TOT</v>
          </cell>
          <cell r="D582" t="str">
            <v>FW</v>
          </cell>
          <cell r="E582">
            <v>4</v>
          </cell>
          <cell r="F582">
            <v>3.6</v>
          </cell>
          <cell r="G582">
            <v>0</v>
          </cell>
          <cell r="H582">
            <v>16</v>
          </cell>
          <cell r="AD582">
            <v>0</v>
          </cell>
          <cell r="AE582">
            <v>1</v>
          </cell>
          <cell r="AF582">
            <v>0</v>
          </cell>
          <cell r="AG582">
            <v>0</v>
          </cell>
          <cell r="AH582">
            <v>1</v>
          </cell>
          <cell r="AI582">
            <v>0</v>
          </cell>
          <cell r="AJ582">
            <v>0</v>
          </cell>
          <cell r="AK582">
            <v>0</v>
          </cell>
          <cell r="AL582">
            <v>0</v>
          </cell>
          <cell r="AM582">
            <v>1</v>
          </cell>
          <cell r="AN582">
            <v>6</v>
          </cell>
          <cell r="AO582">
            <v>0</v>
          </cell>
          <cell r="AP582">
            <v>2</v>
          </cell>
          <cell r="AQ582">
            <v>2</v>
          </cell>
          <cell r="AR582">
            <v>1</v>
          </cell>
          <cell r="AS582">
            <v>2</v>
          </cell>
          <cell r="AT582">
            <v>0</v>
          </cell>
          <cell r="AU582">
            <v>0</v>
          </cell>
          <cell r="AY582">
            <v>0</v>
          </cell>
          <cell r="AZ582" t="str">
            <v/>
          </cell>
        </row>
        <row r="583">
          <cell r="A583">
            <v>247632</v>
          </cell>
          <cell r="B583" t="str">
            <v>P Neto</v>
          </cell>
          <cell r="C583" t="str">
            <v>WOL</v>
          </cell>
          <cell r="D583" t="str">
            <v>FW</v>
          </cell>
          <cell r="E583">
            <v>4</v>
          </cell>
          <cell r="F583">
            <v>3.6</v>
          </cell>
          <cell r="G583">
            <v>0</v>
          </cell>
          <cell r="H583">
            <v>36</v>
          </cell>
          <cell r="I583">
            <v>2</v>
          </cell>
          <cell r="J583">
            <v>2</v>
          </cell>
          <cell r="K583">
            <v>2</v>
          </cell>
          <cell r="L583">
            <v>0</v>
          </cell>
          <cell r="M583">
            <v>5</v>
          </cell>
          <cell r="N583">
            <v>0</v>
          </cell>
          <cell r="O583">
            <v>2</v>
          </cell>
          <cell r="P583">
            <v>0</v>
          </cell>
          <cell r="Q583">
            <v>2</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2</v>
          </cell>
          <cell r="AI583">
            <v>0</v>
          </cell>
          <cell r="AJ583">
            <v>3</v>
          </cell>
          <cell r="AK583">
            <v>0</v>
          </cell>
          <cell r="AL583">
            <v>4</v>
          </cell>
          <cell r="AM583">
            <v>0</v>
          </cell>
          <cell r="AN583">
            <v>1</v>
          </cell>
          <cell r="AO583">
            <v>1</v>
          </cell>
          <cell r="AP583">
            <v>6</v>
          </cell>
          <cell r="AQ583">
            <v>2</v>
          </cell>
          <cell r="AR583">
            <v>2</v>
          </cell>
          <cell r="AS583">
            <v>0</v>
          </cell>
          <cell r="AT583">
            <v>0</v>
          </cell>
          <cell r="AU583">
            <v>0</v>
          </cell>
          <cell r="AY583">
            <v>0</v>
          </cell>
          <cell r="AZ583" t="str">
            <v/>
          </cell>
        </row>
        <row r="584">
          <cell r="A584">
            <v>128340</v>
          </cell>
          <cell r="B584" t="str">
            <v>K Moore</v>
          </cell>
          <cell r="C584" t="str">
            <v>BOU</v>
          </cell>
          <cell r="D584" t="str">
            <v>FW</v>
          </cell>
          <cell r="E584">
            <v>4</v>
          </cell>
          <cell r="F584">
            <v>3.5</v>
          </cell>
          <cell r="G584">
            <v>1</v>
          </cell>
          <cell r="H584">
            <v>59</v>
          </cell>
          <cell r="I584">
            <v>7</v>
          </cell>
          <cell r="J584">
            <v>2</v>
          </cell>
          <cell r="K584">
            <v>2</v>
          </cell>
          <cell r="L584">
            <v>2</v>
          </cell>
          <cell r="M584">
            <v>2</v>
          </cell>
          <cell r="N584">
            <v>0</v>
          </cell>
          <cell r="O584">
            <v>1</v>
          </cell>
          <cell r="P584">
            <v>0</v>
          </cell>
          <cell r="Q584">
            <v>2</v>
          </cell>
          <cell r="R584">
            <v>1</v>
          </cell>
          <cell r="S584">
            <v>1</v>
          </cell>
          <cell r="T584">
            <v>1</v>
          </cell>
          <cell r="U584">
            <v>13</v>
          </cell>
          <cell r="V584">
            <v>2</v>
          </cell>
          <cell r="W584">
            <v>7</v>
          </cell>
          <cell r="X584">
            <v>0</v>
          </cell>
          <cell r="Y584">
            <v>4</v>
          </cell>
          <cell r="Z584">
            <v>2</v>
          </cell>
          <cell r="AA584">
            <v>2</v>
          </cell>
          <cell r="AB584">
            <v>2</v>
          </cell>
          <cell r="AC584">
            <v>0</v>
          </cell>
          <cell r="AD584">
            <v>0</v>
          </cell>
          <cell r="AE584">
            <v>0</v>
          </cell>
          <cell r="AF584">
            <v>0</v>
          </cell>
          <cell r="AG584">
            <v>0</v>
          </cell>
          <cell r="AH584">
            <v>0</v>
          </cell>
          <cell r="AI584">
            <v>0</v>
          </cell>
          <cell r="AJ584">
            <v>1</v>
          </cell>
          <cell r="AK584">
            <v>0</v>
          </cell>
          <cell r="AL584">
            <v>0</v>
          </cell>
          <cell r="AM584">
            <v>0</v>
          </cell>
          <cell r="AN584">
            <v>0</v>
          </cell>
          <cell r="AO584">
            <v>0</v>
          </cell>
          <cell r="AP584">
            <v>1</v>
          </cell>
          <cell r="AQ584">
            <v>1</v>
          </cell>
          <cell r="AR584">
            <v>1</v>
          </cell>
          <cell r="AS584">
            <v>1</v>
          </cell>
          <cell r="AT584">
            <v>0</v>
          </cell>
          <cell r="AU584">
            <v>1</v>
          </cell>
          <cell r="AY584">
            <v>0</v>
          </cell>
          <cell r="AZ584" t="str">
            <v/>
          </cell>
        </row>
        <row r="585">
          <cell r="A585">
            <v>155511</v>
          </cell>
          <cell r="B585" t="str">
            <v>A Armstrong</v>
          </cell>
          <cell r="C585" t="str">
            <v>SOU</v>
          </cell>
          <cell r="D585" t="str">
            <v>FW</v>
          </cell>
          <cell r="E585">
            <v>4</v>
          </cell>
          <cell r="F585">
            <v>3.5</v>
          </cell>
          <cell r="G585">
            <v>6</v>
          </cell>
          <cell r="H585">
            <v>65</v>
          </cell>
          <cell r="I585">
            <v>2</v>
          </cell>
          <cell r="J585">
            <v>4</v>
          </cell>
          <cell r="K585">
            <v>2</v>
          </cell>
          <cell r="L585">
            <v>2</v>
          </cell>
          <cell r="M585">
            <v>9</v>
          </cell>
          <cell r="N585">
            <v>0</v>
          </cell>
          <cell r="O585">
            <v>2</v>
          </cell>
          <cell r="P585">
            <v>0</v>
          </cell>
          <cell r="Q585">
            <v>1</v>
          </cell>
          <cell r="R585">
            <v>2</v>
          </cell>
          <cell r="S585">
            <v>0</v>
          </cell>
          <cell r="T585">
            <v>4</v>
          </cell>
          <cell r="U585">
            <v>2</v>
          </cell>
          <cell r="V585">
            <v>0</v>
          </cell>
          <cell r="W585">
            <v>3</v>
          </cell>
          <cell r="X585">
            <v>0</v>
          </cell>
          <cell r="Y585">
            <v>2</v>
          </cell>
          <cell r="Z585">
            <v>8</v>
          </cell>
          <cell r="AA585">
            <v>1</v>
          </cell>
          <cell r="AB585">
            <v>2</v>
          </cell>
          <cell r="AC585">
            <v>1</v>
          </cell>
          <cell r="AD585">
            <v>1</v>
          </cell>
          <cell r="AE585">
            <v>0</v>
          </cell>
          <cell r="AF585">
            <v>1</v>
          </cell>
          <cell r="AG585">
            <v>1</v>
          </cell>
          <cell r="AH585">
            <v>2</v>
          </cell>
          <cell r="AI585">
            <v>0</v>
          </cell>
          <cell r="AJ585">
            <v>1</v>
          </cell>
          <cell r="AK585">
            <v>0</v>
          </cell>
          <cell r="AL585">
            <v>0</v>
          </cell>
          <cell r="AM585">
            <v>0</v>
          </cell>
          <cell r="AN585">
            <v>0</v>
          </cell>
          <cell r="AO585">
            <v>1</v>
          </cell>
          <cell r="AP585">
            <v>2</v>
          </cell>
          <cell r="AQ585">
            <v>1</v>
          </cell>
          <cell r="AR585">
            <v>2</v>
          </cell>
          <cell r="AS585">
            <v>0</v>
          </cell>
          <cell r="AT585">
            <v>0</v>
          </cell>
          <cell r="AU585">
            <v>6</v>
          </cell>
          <cell r="AY585">
            <v>0</v>
          </cell>
          <cell r="AZ585" t="str">
            <v/>
          </cell>
        </row>
        <row r="586">
          <cell r="A586">
            <v>200600</v>
          </cell>
          <cell r="B586" t="str">
            <v>D Podence</v>
          </cell>
          <cell r="C586" t="str">
            <v>WOL</v>
          </cell>
          <cell r="D586" t="str">
            <v>FW</v>
          </cell>
          <cell r="E586">
            <v>4</v>
          </cell>
          <cell r="F586">
            <v>3.5</v>
          </cell>
          <cell r="G586">
            <v>0</v>
          </cell>
          <cell r="H586">
            <v>81</v>
          </cell>
          <cell r="I586">
            <v>7</v>
          </cell>
          <cell r="J586">
            <v>1</v>
          </cell>
          <cell r="K586">
            <v>2</v>
          </cell>
          <cell r="L586">
            <v>0</v>
          </cell>
          <cell r="M586">
            <v>9</v>
          </cell>
          <cell r="N586">
            <v>0</v>
          </cell>
          <cell r="O586">
            <v>2</v>
          </cell>
          <cell r="P586">
            <v>0</v>
          </cell>
          <cell r="Q586">
            <v>2</v>
          </cell>
          <cell r="R586">
            <v>2</v>
          </cell>
          <cell r="S586">
            <v>1</v>
          </cell>
          <cell r="T586">
            <v>2</v>
          </cell>
          <cell r="U586">
            <v>3</v>
          </cell>
          <cell r="V586">
            <v>5</v>
          </cell>
          <cell r="W586">
            <v>1</v>
          </cell>
          <cell r="X586">
            <v>0</v>
          </cell>
          <cell r="Y586">
            <v>8</v>
          </cell>
          <cell r="Z586">
            <v>7</v>
          </cell>
          <cell r="AA586">
            <v>7</v>
          </cell>
          <cell r="AB586">
            <v>1</v>
          </cell>
          <cell r="AC586">
            <v>1</v>
          </cell>
          <cell r="AD586">
            <v>1</v>
          </cell>
          <cell r="AE586">
            <v>0</v>
          </cell>
          <cell r="AF586">
            <v>1</v>
          </cell>
          <cell r="AG586">
            <v>1</v>
          </cell>
          <cell r="AH586">
            <v>1</v>
          </cell>
          <cell r="AI586">
            <v>0</v>
          </cell>
          <cell r="AJ586">
            <v>3</v>
          </cell>
          <cell r="AK586">
            <v>0</v>
          </cell>
          <cell r="AL586">
            <v>6</v>
          </cell>
          <cell r="AM586">
            <v>2</v>
          </cell>
          <cell r="AN586">
            <v>0</v>
          </cell>
          <cell r="AO586">
            <v>1</v>
          </cell>
          <cell r="AP586">
            <v>1</v>
          </cell>
          <cell r="AQ586">
            <v>0</v>
          </cell>
          <cell r="AR586">
            <v>1</v>
          </cell>
          <cell r="AS586">
            <v>2</v>
          </cell>
          <cell r="AT586">
            <v>0</v>
          </cell>
          <cell r="AU586">
            <v>0</v>
          </cell>
          <cell r="AY586">
            <v>0</v>
          </cell>
          <cell r="AZ586" t="str">
            <v/>
          </cell>
        </row>
        <row r="587">
          <cell r="A587">
            <v>245824</v>
          </cell>
          <cell r="B587" t="str">
            <v>C Vinicius</v>
          </cell>
          <cell r="C587" t="str">
            <v>FUL</v>
          </cell>
          <cell r="D587" t="str">
            <v>FW</v>
          </cell>
          <cell r="E587">
            <v>4</v>
          </cell>
          <cell r="F587">
            <v>3.5</v>
          </cell>
          <cell r="G587">
            <v>1</v>
          </cell>
          <cell r="H587">
            <v>77</v>
          </cell>
          <cell r="M587">
            <v>1</v>
          </cell>
          <cell r="N587">
            <v>0</v>
          </cell>
          <cell r="O587">
            <v>1</v>
          </cell>
          <cell r="P587">
            <v>0</v>
          </cell>
          <cell r="Q587">
            <v>1</v>
          </cell>
          <cell r="R587">
            <v>0</v>
          </cell>
          <cell r="S587">
            <v>2</v>
          </cell>
          <cell r="T587">
            <v>1</v>
          </cell>
          <cell r="U587">
            <v>1</v>
          </cell>
          <cell r="V587">
            <v>2</v>
          </cell>
          <cell r="W587">
            <v>0</v>
          </cell>
          <cell r="X587">
            <v>2</v>
          </cell>
          <cell r="Y587">
            <v>1</v>
          </cell>
          <cell r="Z587">
            <v>2</v>
          </cell>
          <cell r="AA587">
            <v>7</v>
          </cell>
          <cell r="AB587">
            <v>1</v>
          </cell>
          <cell r="AC587">
            <v>3</v>
          </cell>
          <cell r="AD587">
            <v>1</v>
          </cell>
          <cell r="AE587">
            <v>6</v>
          </cell>
          <cell r="AF587">
            <v>3</v>
          </cell>
          <cell r="AG587">
            <v>2</v>
          </cell>
          <cell r="AH587">
            <v>1</v>
          </cell>
          <cell r="AI587">
            <v>6</v>
          </cell>
          <cell r="AJ587">
            <v>0</v>
          </cell>
          <cell r="AK587">
            <v>0</v>
          </cell>
          <cell r="AL587">
            <v>2</v>
          </cell>
          <cell r="AM587">
            <v>1</v>
          </cell>
          <cell r="AN587">
            <v>1</v>
          </cell>
          <cell r="AO587">
            <v>1</v>
          </cell>
          <cell r="AP587">
            <v>1</v>
          </cell>
          <cell r="AQ587">
            <v>9</v>
          </cell>
          <cell r="AR587">
            <v>17</v>
          </cell>
          <cell r="AS587">
            <v>0</v>
          </cell>
          <cell r="AT587">
            <v>0</v>
          </cell>
          <cell r="AU587">
            <v>1</v>
          </cell>
          <cell r="AY587">
            <v>0</v>
          </cell>
          <cell r="AZ587" t="str">
            <v/>
          </cell>
        </row>
        <row r="588">
          <cell r="A588">
            <v>449434</v>
          </cell>
          <cell r="B588" t="str">
            <v>A Elanga</v>
          </cell>
          <cell r="C588" t="str">
            <v>MUN</v>
          </cell>
          <cell r="D588" t="str">
            <v>FW</v>
          </cell>
          <cell r="E588">
            <v>4</v>
          </cell>
          <cell r="F588">
            <v>3.5</v>
          </cell>
          <cell r="G588">
            <v>0</v>
          </cell>
          <cell r="H588">
            <v>25</v>
          </cell>
          <cell r="I588">
            <v>0</v>
          </cell>
          <cell r="J588">
            <v>2</v>
          </cell>
          <cell r="K588">
            <v>0</v>
          </cell>
          <cell r="L588">
            <v>7</v>
          </cell>
          <cell r="M588">
            <v>2</v>
          </cell>
          <cell r="N588">
            <v>0</v>
          </cell>
          <cell r="O588">
            <v>0</v>
          </cell>
          <cell r="P588">
            <v>0</v>
          </cell>
          <cell r="Q588">
            <v>0</v>
          </cell>
          <cell r="R588">
            <v>0</v>
          </cell>
          <cell r="S588">
            <v>0</v>
          </cell>
          <cell r="T588">
            <v>2</v>
          </cell>
          <cell r="U588">
            <v>0</v>
          </cell>
          <cell r="V588">
            <v>2</v>
          </cell>
          <cell r="W588">
            <v>1</v>
          </cell>
          <cell r="X588">
            <v>2</v>
          </cell>
          <cell r="Y588">
            <v>2</v>
          </cell>
          <cell r="Z588">
            <v>1</v>
          </cell>
          <cell r="AA588">
            <v>0</v>
          </cell>
          <cell r="AB588">
            <v>0</v>
          </cell>
          <cell r="AC588">
            <v>1</v>
          </cell>
          <cell r="AD588">
            <v>0</v>
          </cell>
          <cell r="AE588">
            <v>0</v>
          </cell>
          <cell r="AF588">
            <v>1</v>
          </cell>
          <cell r="AG588">
            <v>1</v>
          </cell>
          <cell r="AH588">
            <v>0</v>
          </cell>
          <cell r="AI588">
            <v>1</v>
          </cell>
          <cell r="AJ588">
            <v>0</v>
          </cell>
          <cell r="AK588">
            <v>0</v>
          </cell>
          <cell r="AL588">
            <v>0</v>
          </cell>
          <cell r="AM588">
            <v>0</v>
          </cell>
          <cell r="AN588">
            <v>0</v>
          </cell>
          <cell r="AO588">
            <v>0</v>
          </cell>
          <cell r="AP588">
            <v>0</v>
          </cell>
          <cell r="AQ588">
            <v>0</v>
          </cell>
          <cell r="AR588">
            <v>0</v>
          </cell>
          <cell r="AS588">
            <v>0</v>
          </cell>
          <cell r="AT588">
            <v>0</v>
          </cell>
          <cell r="AU588">
            <v>0</v>
          </cell>
          <cell r="AY588">
            <v>0</v>
          </cell>
          <cell r="AZ588" t="str">
            <v/>
          </cell>
        </row>
        <row r="589">
          <cell r="A589">
            <v>463067</v>
          </cell>
          <cell r="B589" t="str">
            <v>G Rutter</v>
          </cell>
          <cell r="C589" t="str">
            <v>LEE</v>
          </cell>
          <cell r="D589" t="str">
            <v>FW</v>
          </cell>
          <cell r="E589">
            <v>4</v>
          </cell>
          <cell r="F589">
            <v>3.5</v>
          </cell>
          <cell r="G589">
            <v>4</v>
          </cell>
          <cell r="H589">
            <v>19</v>
          </cell>
          <cell r="AB589">
            <v>0</v>
          </cell>
          <cell r="AC589">
            <v>2</v>
          </cell>
          <cell r="AD589">
            <v>0</v>
          </cell>
          <cell r="AE589">
            <v>2</v>
          </cell>
          <cell r="AF589">
            <v>2</v>
          </cell>
          <cell r="AG589">
            <v>1</v>
          </cell>
          <cell r="AH589">
            <v>4</v>
          </cell>
          <cell r="AI589">
            <v>1</v>
          </cell>
          <cell r="AJ589">
            <v>0</v>
          </cell>
          <cell r="AK589">
            <v>0</v>
          </cell>
          <cell r="AL589">
            <v>1</v>
          </cell>
          <cell r="AM589">
            <v>0</v>
          </cell>
          <cell r="AN589">
            <v>1</v>
          </cell>
          <cell r="AO589">
            <v>1</v>
          </cell>
          <cell r="AP589">
            <v>0</v>
          </cell>
          <cell r="AQ589">
            <v>0</v>
          </cell>
          <cell r="AR589">
            <v>0</v>
          </cell>
          <cell r="AS589">
            <v>0</v>
          </cell>
          <cell r="AT589">
            <v>0</v>
          </cell>
          <cell r="AU589">
            <v>4</v>
          </cell>
          <cell r="AY589">
            <v>0</v>
          </cell>
          <cell r="AZ589" t="str">
            <v/>
          </cell>
        </row>
        <row r="590">
          <cell r="A590">
            <v>57134</v>
          </cell>
          <cell r="B590" t="str">
            <v>S Rondón*</v>
          </cell>
          <cell r="C590" t="str">
            <v>EVE</v>
          </cell>
          <cell r="D590" t="str">
            <v>FW</v>
          </cell>
          <cell r="E590">
            <v>4</v>
          </cell>
          <cell r="F590">
            <v>3.4</v>
          </cell>
          <cell r="G590">
            <v>0</v>
          </cell>
          <cell r="H590">
            <v>8</v>
          </cell>
          <cell r="I590">
            <v>0</v>
          </cell>
          <cell r="J590">
            <v>1</v>
          </cell>
          <cell r="K590">
            <v>2</v>
          </cell>
          <cell r="L590">
            <v>1</v>
          </cell>
          <cell r="M590">
            <v>0</v>
          </cell>
          <cell r="N590">
            <v>0</v>
          </cell>
          <cell r="O590">
            <v>0</v>
          </cell>
          <cell r="P590">
            <v>1</v>
          </cell>
          <cell r="Q590">
            <v>1</v>
          </cell>
          <cell r="R590">
            <v>0</v>
          </cell>
          <cell r="S590">
            <v>2</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Y590">
            <v>0</v>
          </cell>
          <cell r="AZ590" t="str">
            <v/>
          </cell>
        </row>
        <row r="591">
          <cell r="A591">
            <v>184754</v>
          </cell>
          <cell r="B591" t="str">
            <v>H Hee-Chan</v>
          </cell>
          <cell r="C591" t="str">
            <v>WOL</v>
          </cell>
          <cell r="D591" t="str">
            <v>FW</v>
          </cell>
          <cell r="E591">
            <v>4</v>
          </cell>
          <cell r="F591">
            <v>3.4</v>
          </cell>
          <cell r="G591">
            <v>2</v>
          </cell>
          <cell r="H591">
            <v>65</v>
          </cell>
          <cell r="I591">
            <v>5</v>
          </cell>
          <cell r="J591">
            <v>2</v>
          </cell>
          <cell r="K591">
            <v>1</v>
          </cell>
          <cell r="L591">
            <v>0</v>
          </cell>
          <cell r="M591">
            <v>2</v>
          </cell>
          <cell r="N591">
            <v>0</v>
          </cell>
          <cell r="O591">
            <v>1</v>
          </cell>
          <cell r="P591">
            <v>0</v>
          </cell>
          <cell r="Q591">
            <v>0</v>
          </cell>
          <cell r="R591">
            <v>1</v>
          </cell>
          <cell r="S591">
            <v>1</v>
          </cell>
          <cell r="T591">
            <v>1</v>
          </cell>
          <cell r="U591">
            <v>1</v>
          </cell>
          <cell r="V591">
            <v>2</v>
          </cell>
          <cell r="W591">
            <v>0</v>
          </cell>
          <cell r="X591">
            <v>0</v>
          </cell>
          <cell r="Y591">
            <v>4</v>
          </cell>
          <cell r="Z591">
            <v>7</v>
          </cell>
          <cell r="AA591">
            <v>2</v>
          </cell>
          <cell r="AB591">
            <v>0</v>
          </cell>
          <cell r="AC591">
            <v>2</v>
          </cell>
          <cell r="AD591">
            <v>5</v>
          </cell>
          <cell r="AE591">
            <v>0</v>
          </cell>
          <cell r="AF591">
            <v>0</v>
          </cell>
          <cell r="AG591">
            <v>0</v>
          </cell>
          <cell r="AH591">
            <v>0</v>
          </cell>
          <cell r="AI591">
            <v>0</v>
          </cell>
          <cell r="AJ591">
            <v>6</v>
          </cell>
          <cell r="AK591">
            <v>0</v>
          </cell>
          <cell r="AL591">
            <v>0</v>
          </cell>
          <cell r="AM591">
            <v>1</v>
          </cell>
          <cell r="AN591">
            <v>6</v>
          </cell>
          <cell r="AO591">
            <v>1</v>
          </cell>
          <cell r="AP591">
            <v>3</v>
          </cell>
          <cell r="AQ591">
            <v>1</v>
          </cell>
          <cell r="AR591">
            <v>1</v>
          </cell>
          <cell r="AS591">
            <v>7</v>
          </cell>
          <cell r="AT591">
            <v>0</v>
          </cell>
          <cell r="AU591">
            <v>2</v>
          </cell>
          <cell r="AY591">
            <v>0</v>
          </cell>
          <cell r="AZ591" t="str">
            <v/>
          </cell>
        </row>
        <row r="592">
          <cell r="A592">
            <v>430871</v>
          </cell>
          <cell r="B592" t="str">
            <v>M Cunha</v>
          </cell>
          <cell r="C592" t="str">
            <v>WOL</v>
          </cell>
          <cell r="D592" t="str">
            <v>FW</v>
          </cell>
          <cell r="E592">
            <v>4</v>
          </cell>
          <cell r="F592">
            <v>3.4</v>
          </cell>
          <cell r="G592">
            <v>0</v>
          </cell>
          <cell r="H592">
            <v>39</v>
          </cell>
          <cell r="Z592">
            <v>1</v>
          </cell>
          <cell r="AA592">
            <v>2</v>
          </cell>
          <cell r="AB592">
            <v>1</v>
          </cell>
          <cell r="AC592">
            <v>1</v>
          </cell>
          <cell r="AD592">
            <v>2</v>
          </cell>
          <cell r="AE592">
            <v>2</v>
          </cell>
          <cell r="AF592">
            <v>2</v>
          </cell>
          <cell r="AG592">
            <v>2</v>
          </cell>
          <cell r="AH592">
            <v>1</v>
          </cell>
          <cell r="AI592">
            <v>0</v>
          </cell>
          <cell r="AJ592">
            <v>6</v>
          </cell>
          <cell r="AK592">
            <v>0</v>
          </cell>
          <cell r="AL592">
            <v>2</v>
          </cell>
          <cell r="AM592">
            <v>2</v>
          </cell>
          <cell r="AN592">
            <v>2</v>
          </cell>
          <cell r="AO592">
            <v>6</v>
          </cell>
          <cell r="AP592">
            <v>2</v>
          </cell>
          <cell r="AQ592">
            <v>2</v>
          </cell>
          <cell r="AR592">
            <v>2</v>
          </cell>
          <cell r="AS592">
            <v>1</v>
          </cell>
          <cell r="AT592">
            <v>0</v>
          </cell>
          <cell r="AU592">
            <v>0</v>
          </cell>
          <cell r="AY592">
            <v>0</v>
          </cell>
          <cell r="AZ592" t="str">
            <v/>
          </cell>
        </row>
        <row r="593">
          <cell r="A593">
            <v>440323</v>
          </cell>
          <cell r="B593" t="str">
            <v>A Broja</v>
          </cell>
          <cell r="C593" t="str">
            <v>CHE</v>
          </cell>
          <cell r="D593" t="str">
            <v>FW</v>
          </cell>
          <cell r="E593">
            <v>4</v>
          </cell>
          <cell r="F593">
            <v>3.4</v>
          </cell>
          <cell r="G593">
            <v>0</v>
          </cell>
          <cell r="H593">
            <v>22</v>
          </cell>
          <cell r="I593">
            <v>1</v>
          </cell>
          <cell r="J593">
            <v>0</v>
          </cell>
          <cell r="K593">
            <v>1</v>
          </cell>
          <cell r="L593">
            <v>0</v>
          </cell>
          <cell r="M593">
            <v>2</v>
          </cell>
          <cell r="N593">
            <v>0</v>
          </cell>
          <cell r="O593">
            <v>0</v>
          </cell>
          <cell r="P593">
            <v>0</v>
          </cell>
          <cell r="Q593">
            <v>1</v>
          </cell>
          <cell r="R593">
            <v>6</v>
          </cell>
          <cell r="S593">
            <v>0</v>
          </cell>
          <cell r="T593">
            <v>7</v>
          </cell>
          <cell r="U593">
            <v>1</v>
          </cell>
          <cell r="V593">
            <v>0</v>
          </cell>
          <cell r="W593">
            <v>3</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Y593">
            <v>0</v>
          </cell>
          <cell r="AZ593" t="str">
            <v/>
          </cell>
        </row>
        <row r="594">
          <cell r="A594">
            <v>173821</v>
          </cell>
          <cell r="B594" t="str">
            <v>T Roberts*</v>
          </cell>
          <cell r="C594" t="str">
            <v>LEE</v>
          </cell>
          <cell r="D594" t="str">
            <v>FW</v>
          </cell>
          <cell r="E594">
            <v>4</v>
          </cell>
          <cell r="F594">
            <v>3.3</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Y594">
            <v>0</v>
          </cell>
          <cell r="AZ594" t="str">
            <v/>
          </cell>
        </row>
        <row r="595">
          <cell r="A595">
            <v>449988</v>
          </cell>
          <cell r="B595" t="str">
            <v>F Silva*</v>
          </cell>
          <cell r="C595" t="str">
            <v>WOL</v>
          </cell>
          <cell r="D595" t="str">
            <v>FW</v>
          </cell>
          <cell r="E595">
            <v>4</v>
          </cell>
          <cell r="F595">
            <v>3.3</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Y595">
            <v>0</v>
          </cell>
          <cell r="AZ595" t="str">
            <v/>
          </cell>
        </row>
        <row r="596">
          <cell r="A596">
            <v>462635</v>
          </cell>
          <cell r="B596" t="str">
            <v>J Gelhardt*</v>
          </cell>
          <cell r="C596" t="str">
            <v>LEE</v>
          </cell>
          <cell r="D596" t="str">
            <v>FW</v>
          </cell>
          <cell r="E596">
            <v>4</v>
          </cell>
          <cell r="F596">
            <v>3.3</v>
          </cell>
          <cell r="G596">
            <v>0</v>
          </cell>
          <cell r="H596">
            <v>27</v>
          </cell>
          <cell r="I596">
            <v>1</v>
          </cell>
          <cell r="J596">
            <v>0</v>
          </cell>
          <cell r="K596">
            <v>0</v>
          </cell>
          <cell r="L596">
            <v>2</v>
          </cell>
          <cell r="M596">
            <v>3</v>
          </cell>
          <cell r="N596">
            <v>0</v>
          </cell>
          <cell r="O596">
            <v>0</v>
          </cell>
          <cell r="P596">
            <v>0</v>
          </cell>
          <cell r="Q596">
            <v>0</v>
          </cell>
          <cell r="R596">
            <v>0</v>
          </cell>
          <cell r="S596">
            <v>1</v>
          </cell>
          <cell r="T596">
            <v>2</v>
          </cell>
          <cell r="U596">
            <v>4</v>
          </cell>
          <cell r="V596">
            <v>0</v>
          </cell>
          <cell r="W596">
            <v>1</v>
          </cell>
          <cell r="X596">
            <v>0</v>
          </cell>
          <cell r="Y596">
            <v>2</v>
          </cell>
          <cell r="Z596">
            <v>1</v>
          </cell>
          <cell r="AA596">
            <v>6</v>
          </cell>
          <cell r="AB596">
            <v>4</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Y596">
            <v>0</v>
          </cell>
          <cell r="AZ596" t="str">
            <v/>
          </cell>
        </row>
        <row r="597">
          <cell r="A597">
            <v>504783</v>
          </cell>
          <cell r="B597" t="str">
            <v>K Sulemana</v>
          </cell>
          <cell r="C597" t="str">
            <v>SOU</v>
          </cell>
          <cell r="D597" t="str">
            <v>FW</v>
          </cell>
          <cell r="E597">
            <v>4</v>
          </cell>
          <cell r="F597">
            <v>3.3</v>
          </cell>
          <cell r="G597">
            <v>12</v>
          </cell>
          <cell r="H597">
            <v>40</v>
          </cell>
          <cell r="AD597">
            <v>1</v>
          </cell>
          <cell r="AE597">
            <v>2</v>
          </cell>
          <cell r="AF597">
            <v>2</v>
          </cell>
          <cell r="AG597">
            <v>2</v>
          </cell>
          <cell r="AH597">
            <v>2</v>
          </cell>
          <cell r="AI597">
            <v>0</v>
          </cell>
          <cell r="AJ597">
            <v>4</v>
          </cell>
          <cell r="AK597">
            <v>0</v>
          </cell>
          <cell r="AL597">
            <v>0</v>
          </cell>
          <cell r="AM597">
            <v>3</v>
          </cell>
          <cell r="AN597">
            <v>2</v>
          </cell>
          <cell r="AO597">
            <v>1</v>
          </cell>
          <cell r="AP597">
            <v>1</v>
          </cell>
          <cell r="AQ597">
            <v>5</v>
          </cell>
          <cell r="AR597">
            <v>2</v>
          </cell>
          <cell r="AS597">
            <v>0</v>
          </cell>
          <cell r="AT597">
            <v>1</v>
          </cell>
          <cell r="AU597">
            <v>12</v>
          </cell>
          <cell r="AY597">
            <v>0</v>
          </cell>
          <cell r="AZ597" t="str">
            <v/>
          </cell>
        </row>
        <row r="598">
          <cell r="A598">
            <v>20467</v>
          </cell>
          <cell r="B598" t="str">
            <v>T Walcott</v>
          </cell>
          <cell r="C598" t="str">
            <v>SOU</v>
          </cell>
          <cell r="D598" t="str">
            <v>FW</v>
          </cell>
          <cell r="E598">
            <v>4</v>
          </cell>
          <cell r="F598">
            <v>3.2</v>
          </cell>
          <cell r="G598">
            <v>5</v>
          </cell>
          <cell r="H598">
            <v>47</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3</v>
          </cell>
          <cell r="X598">
            <v>0</v>
          </cell>
          <cell r="Y598">
            <v>0</v>
          </cell>
          <cell r="Z598">
            <v>0</v>
          </cell>
          <cell r="AA598">
            <v>0</v>
          </cell>
          <cell r="AB598">
            <v>0</v>
          </cell>
          <cell r="AC598">
            <v>1</v>
          </cell>
          <cell r="AD598">
            <v>1</v>
          </cell>
          <cell r="AE598">
            <v>0</v>
          </cell>
          <cell r="AF598">
            <v>1</v>
          </cell>
          <cell r="AG598">
            <v>1</v>
          </cell>
          <cell r="AH598">
            <v>3</v>
          </cell>
          <cell r="AI598">
            <v>0</v>
          </cell>
          <cell r="AJ598">
            <v>13</v>
          </cell>
          <cell r="AK598">
            <v>0</v>
          </cell>
          <cell r="AL598">
            <v>0</v>
          </cell>
          <cell r="AM598">
            <v>4</v>
          </cell>
          <cell r="AN598">
            <v>2</v>
          </cell>
          <cell r="AO598">
            <v>7</v>
          </cell>
          <cell r="AP598">
            <v>2</v>
          </cell>
          <cell r="AQ598">
            <v>-2</v>
          </cell>
          <cell r="AR598">
            <v>4</v>
          </cell>
          <cell r="AS598">
            <v>0</v>
          </cell>
          <cell r="AT598">
            <v>2</v>
          </cell>
          <cell r="AU598">
            <v>5</v>
          </cell>
          <cell r="AY598">
            <v>0</v>
          </cell>
          <cell r="AZ598" t="str">
            <v/>
          </cell>
        </row>
        <row r="599">
          <cell r="A599">
            <v>166324</v>
          </cell>
          <cell r="B599" t="str">
            <v>I Cavaleiro*</v>
          </cell>
          <cell r="C599" t="str">
            <v>FUL</v>
          </cell>
          <cell r="D599" t="str">
            <v>FW</v>
          </cell>
          <cell r="E599">
            <v>4</v>
          </cell>
          <cell r="F599">
            <v>3.2</v>
          </cell>
          <cell r="G599">
            <v>0</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Y599">
            <v>0</v>
          </cell>
          <cell r="AZ599" t="str">
            <v/>
          </cell>
        </row>
        <row r="600">
          <cell r="A600">
            <v>216646</v>
          </cell>
          <cell r="B600" t="str">
            <v>Y Wissa</v>
          </cell>
          <cell r="C600" t="str">
            <v>BRE</v>
          </cell>
          <cell r="D600" t="str">
            <v>FW</v>
          </cell>
          <cell r="E600">
            <v>4</v>
          </cell>
          <cell r="F600">
            <v>3.2</v>
          </cell>
          <cell r="G600">
            <v>1</v>
          </cell>
          <cell r="H600">
            <v>99</v>
          </cell>
          <cell r="I600">
            <v>0</v>
          </cell>
          <cell r="J600">
            <v>3</v>
          </cell>
          <cell r="K600">
            <v>5</v>
          </cell>
          <cell r="L600">
            <v>1</v>
          </cell>
          <cell r="M600">
            <v>12</v>
          </cell>
          <cell r="N600">
            <v>0</v>
          </cell>
          <cell r="O600">
            <v>0</v>
          </cell>
          <cell r="P600">
            <v>1</v>
          </cell>
          <cell r="Q600">
            <v>1</v>
          </cell>
          <cell r="R600">
            <v>1</v>
          </cell>
          <cell r="S600">
            <v>2</v>
          </cell>
          <cell r="T600">
            <v>1</v>
          </cell>
          <cell r="U600">
            <v>3</v>
          </cell>
          <cell r="V600">
            <v>10</v>
          </cell>
          <cell r="W600">
            <v>1</v>
          </cell>
          <cell r="X600">
            <v>0</v>
          </cell>
          <cell r="Y600">
            <v>2</v>
          </cell>
          <cell r="Z600">
            <v>8</v>
          </cell>
          <cell r="AA600">
            <v>2</v>
          </cell>
          <cell r="AB600">
            <v>0</v>
          </cell>
          <cell r="AC600">
            <v>0</v>
          </cell>
          <cell r="AD600">
            <v>5</v>
          </cell>
          <cell r="AE600">
            <v>1</v>
          </cell>
          <cell r="AF600">
            <v>2</v>
          </cell>
          <cell r="AG600">
            <v>0</v>
          </cell>
          <cell r="AH600">
            <v>0</v>
          </cell>
          <cell r="AI600">
            <v>3</v>
          </cell>
          <cell r="AJ600">
            <v>8</v>
          </cell>
          <cell r="AK600">
            <v>0</v>
          </cell>
          <cell r="AL600">
            <v>1</v>
          </cell>
          <cell r="AM600">
            <v>2</v>
          </cell>
          <cell r="AN600">
            <v>1</v>
          </cell>
          <cell r="AO600">
            <v>1</v>
          </cell>
          <cell r="AP600">
            <v>3</v>
          </cell>
          <cell r="AQ600">
            <v>1</v>
          </cell>
          <cell r="AR600">
            <v>0</v>
          </cell>
          <cell r="AS600">
            <v>17</v>
          </cell>
          <cell r="AT600">
            <v>0</v>
          </cell>
          <cell r="AU600">
            <v>1</v>
          </cell>
          <cell r="AY600">
            <v>0</v>
          </cell>
          <cell r="AZ600" t="str">
            <v/>
          </cell>
        </row>
        <row r="601">
          <cell r="A601">
            <v>436234</v>
          </cell>
          <cell r="B601" t="str">
            <v>B Gil*</v>
          </cell>
          <cell r="C601" t="str">
            <v>TOT</v>
          </cell>
          <cell r="D601" t="str">
            <v>FW</v>
          </cell>
          <cell r="E601">
            <v>4</v>
          </cell>
          <cell r="F601">
            <v>3.2</v>
          </cell>
          <cell r="G601">
            <v>0</v>
          </cell>
          <cell r="H601">
            <v>11</v>
          </cell>
          <cell r="I601">
            <v>0</v>
          </cell>
          <cell r="J601">
            <v>0</v>
          </cell>
          <cell r="K601">
            <v>0</v>
          </cell>
          <cell r="L601">
            <v>0</v>
          </cell>
          <cell r="M601">
            <v>0</v>
          </cell>
          <cell r="N601">
            <v>0</v>
          </cell>
          <cell r="O601">
            <v>0</v>
          </cell>
          <cell r="P601">
            <v>0</v>
          </cell>
          <cell r="Q601">
            <v>0</v>
          </cell>
          <cell r="R601">
            <v>0</v>
          </cell>
          <cell r="S601">
            <v>0</v>
          </cell>
          <cell r="T601">
            <v>0</v>
          </cell>
          <cell r="U601">
            <v>1</v>
          </cell>
          <cell r="V601">
            <v>0</v>
          </cell>
          <cell r="W601">
            <v>0</v>
          </cell>
          <cell r="X601">
            <v>0</v>
          </cell>
          <cell r="Y601">
            <v>0</v>
          </cell>
          <cell r="Z601">
            <v>8</v>
          </cell>
          <cell r="AA601">
            <v>0</v>
          </cell>
          <cell r="AB601">
            <v>1</v>
          </cell>
          <cell r="AC601">
            <v>1</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Y601">
            <v>0</v>
          </cell>
          <cell r="AZ601" t="str">
            <v/>
          </cell>
        </row>
        <row r="602">
          <cell r="A602">
            <v>444180</v>
          </cell>
          <cell r="B602" t="str">
            <v>J Anthony</v>
          </cell>
          <cell r="C602" t="str">
            <v>BOU</v>
          </cell>
          <cell r="D602" t="str">
            <v>FW</v>
          </cell>
          <cell r="E602">
            <v>4</v>
          </cell>
          <cell r="F602">
            <v>3.2</v>
          </cell>
          <cell r="G602">
            <v>1</v>
          </cell>
          <cell r="H602">
            <v>59</v>
          </cell>
          <cell r="I602">
            <v>0</v>
          </cell>
          <cell r="J602">
            <v>0</v>
          </cell>
          <cell r="K602">
            <v>1</v>
          </cell>
          <cell r="L602">
            <v>2</v>
          </cell>
          <cell r="M602">
            <v>7</v>
          </cell>
          <cell r="N602">
            <v>0</v>
          </cell>
          <cell r="O602">
            <v>1</v>
          </cell>
          <cell r="P602">
            <v>0</v>
          </cell>
          <cell r="Q602">
            <v>0</v>
          </cell>
          <cell r="R602">
            <v>1</v>
          </cell>
          <cell r="S602">
            <v>1</v>
          </cell>
          <cell r="T602">
            <v>0</v>
          </cell>
          <cell r="U602">
            <v>2</v>
          </cell>
          <cell r="V602">
            <v>0</v>
          </cell>
          <cell r="W602">
            <v>6</v>
          </cell>
          <cell r="X602">
            <v>0</v>
          </cell>
          <cell r="Y602">
            <v>2</v>
          </cell>
          <cell r="Z602">
            <v>4</v>
          </cell>
          <cell r="AA602">
            <v>2</v>
          </cell>
          <cell r="AB602">
            <v>7</v>
          </cell>
          <cell r="AC602">
            <v>0</v>
          </cell>
          <cell r="AD602">
            <v>2</v>
          </cell>
          <cell r="AE602">
            <v>2</v>
          </cell>
          <cell r="AF602">
            <v>1</v>
          </cell>
          <cell r="AG602">
            <v>1</v>
          </cell>
          <cell r="AH602">
            <v>1</v>
          </cell>
          <cell r="AI602">
            <v>1</v>
          </cell>
          <cell r="AJ602">
            <v>2</v>
          </cell>
          <cell r="AK602">
            <v>0</v>
          </cell>
          <cell r="AL602">
            <v>2</v>
          </cell>
          <cell r="AM602">
            <v>0</v>
          </cell>
          <cell r="AN602">
            <v>1</v>
          </cell>
          <cell r="AO602">
            <v>0</v>
          </cell>
          <cell r="AP602">
            <v>1</v>
          </cell>
          <cell r="AQ602">
            <v>5</v>
          </cell>
          <cell r="AR602">
            <v>1</v>
          </cell>
          <cell r="AS602">
            <v>2</v>
          </cell>
          <cell r="AT602">
            <v>0</v>
          </cell>
          <cell r="AU602">
            <v>1</v>
          </cell>
          <cell r="AY602">
            <v>0</v>
          </cell>
          <cell r="AZ602" t="str">
            <v/>
          </cell>
        </row>
        <row r="603">
          <cell r="A603">
            <v>450434</v>
          </cell>
          <cell r="B603" t="str">
            <v>D Undav</v>
          </cell>
          <cell r="C603" t="str">
            <v>BHA</v>
          </cell>
          <cell r="D603" t="str">
            <v>FW</v>
          </cell>
          <cell r="E603">
            <v>4</v>
          </cell>
          <cell r="F603">
            <v>3.2</v>
          </cell>
          <cell r="G603">
            <v>6</v>
          </cell>
          <cell r="H603">
            <v>72</v>
          </cell>
          <cell r="I603">
            <v>0</v>
          </cell>
          <cell r="J603">
            <v>1</v>
          </cell>
          <cell r="K603">
            <v>0</v>
          </cell>
          <cell r="L603">
            <v>0</v>
          </cell>
          <cell r="M603">
            <v>1</v>
          </cell>
          <cell r="N603">
            <v>1</v>
          </cell>
          <cell r="O603">
            <v>0</v>
          </cell>
          <cell r="P603">
            <v>0</v>
          </cell>
          <cell r="Q603">
            <v>0</v>
          </cell>
          <cell r="R603">
            <v>0</v>
          </cell>
          <cell r="S603">
            <v>1</v>
          </cell>
          <cell r="T603">
            <v>2</v>
          </cell>
          <cell r="U603">
            <v>0</v>
          </cell>
          <cell r="V603">
            <v>1</v>
          </cell>
          <cell r="W603">
            <v>0</v>
          </cell>
          <cell r="X603">
            <v>1</v>
          </cell>
          <cell r="Y603">
            <v>0</v>
          </cell>
          <cell r="Z603">
            <v>6</v>
          </cell>
          <cell r="AA603">
            <v>0</v>
          </cell>
          <cell r="AB603">
            <v>0</v>
          </cell>
          <cell r="AC603">
            <v>0</v>
          </cell>
          <cell r="AD603">
            <v>3</v>
          </cell>
          <cell r="AE603">
            <v>2</v>
          </cell>
          <cell r="AF603">
            <v>1</v>
          </cell>
          <cell r="AG603">
            <v>0</v>
          </cell>
          <cell r="AH603">
            <v>0</v>
          </cell>
          <cell r="AI603">
            <v>0</v>
          </cell>
          <cell r="AJ603">
            <v>0</v>
          </cell>
          <cell r="AK603">
            <v>10</v>
          </cell>
          <cell r="AL603">
            <v>4</v>
          </cell>
          <cell r="AM603">
            <v>1</v>
          </cell>
          <cell r="AN603">
            <v>0</v>
          </cell>
          <cell r="AO603">
            <v>0</v>
          </cell>
          <cell r="AP603">
            <v>14</v>
          </cell>
          <cell r="AQ603">
            <v>1</v>
          </cell>
          <cell r="AR603">
            <v>2</v>
          </cell>
          <cell r="AS603">
            <v>12</v>
          </cell>
          <cell r="AT603">
            <v>2</v>
          </cell>
          <cell r="AU603">
            <v>6</v>
          </cell>
          <cell r="AY603">
            <v>0</v>
          </cell>
          <cell r="AZ603" t="str">
            <v/>
          </cell>
        </row>
        <row r="604">
          <cell r="A604">
            <v>510363</v>
          </cell>
          <cell r="B604" t="str">
            <v>Chiquinho</v>
          </cell>
          <cell r="C604" t="str">
            <v>WOL</v>
          </cell>
          <cell r="D604" t="str">
            <v>FW</v>
          </cell>
          <cell r="E604">
            <v>4</v>
          </cell>
          <cell r="F604">
            <v>3.2</v>
          </cell>
          <cell r="G604">
            <v>0</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Y604">
            <v>0</v>
          </cell>
          <cell r="AZ604" t="str">
            <v/>
          </cell>
        </row>
        <row r="605">
          <cell r="A605">
            <v>248857</v>
          </cell>
          <cell r="B605" t="str">
            <v>N Madueke</v>
          </cell>
          <cell r="C605" t="str">
            <v>CHE</v>
          </cell>
          <cell r="D605" t="str">
            <v>FW</v>
          </cell>
          <cell r="E605">
            <v>4</v>
          </cell>
          <cell r="F605">
            <v>3.1</v>
          </cell>
          <cell r="G605">
            <v>2</v>
          </cell>
          <cell r="H605">
            <v>24</v>
          </cell>
          <cell r="AC605">
            <v>0</v>
          </cell>
          <cell r="AD605">
            <v>1</v>
          </cell>
          <cell r="AE605">
            <v>2</v>
          </cell>
          <cell r="AF605">
            <v>2</v>
          </cell>
          <cell r="AG605">
            <v>0</v>
          </cell>
          <cell r="AH605">
            <v>1</v>
          </cell>
          <cell r="AI605">
            <v>0</v>
          </cell>
          <cell r="AJ605">
            <v>0</v>
          </cell>
          <cell r="AK605">
            <v>0</v>
          </cell>
          <cell r="AL605">
            <v>1</v>
          </cell>
          <cell r="AM605">
            <v>0</v>
          </cell>
          <cell r="AN605">
            <v>0</v>
          </cell>
          <cell r="AO605">
            <v>0</v>
          </cell>
          <cell r="AP605">
            <v>1</v>
          </cell>
          <cell r="AQ605">
            <v>9</v>
          </cell>
          <cell r="AR605">
            <v>2</v>
          </cell>
          <cell r="AS605">
            <v>0</v>
          </cell>
          <cell r="AT605">
            <v>3</v>
          </cell>
          <cell r="AU605">
            <v>2</v>
          </cell>
          <cell r="AY605">
            <v>0</v>
          </cell>
          <cell r="AZ605" t="str">
            <v/>
          </cell>
        </row>
        <row r="606">
          <cell r="A606">
            <v>533463</v>
          </cell>
          <cell r="B606" t="str">
            <v>D Ouattara</v>
          </cell>
          <cell r="C606" t="str">
            <v>BOU</v>
          </cell>
          <cell r="D606" t="str">
            <v>FW</v>
          </cell>
          <cell r="E606">
            <v>4</v>
          </cell>
          <cell r="F606">
            <v>3.1</v>
          </cell>
          <cell r="G606">
            <v>2</v>
          </cell>
          <cell r="H606">
            <v>42</v>
          </cell>
          <cell r="AC606">
            <v>0</v>
          </cell>
          <cell r="AD606">
            <v>2</v>
          </cell>
          <cell r="AE606">
            <v>5</v>
          </cell>
          <cell r="AF606">
            <v>2</v>
          </cell>
          <cell r="AG606">
            <v>1</v>
          </cell>
          <cell r="AH606">
            <v>2</v>
          </cell>
          <cell r="AI606">
            <v>5</v>
          </cell>
          <cell r="AJ606">
            <v>2</v>
          </cell>
          <cell r="AK606">
            <v>0</v>
          </cell>
          <cell r="AL606">
            <v>2</v>
          </cell>
          <cell r="AM606">
            <v>4</v>
          </cell>
          <cell r="AN606">
            <v>6</v>
          </cell>
          <cell r="AO606">
            <v>0</v>
          </cell>
          <cell r="AP606">
            <v>2</v>
          </cell>
          <cell r="AQ606">
            <v>4</v>
          </cell>
          <cell r="AR606">
            <v>2</v>
          </cell>
          <cell r="AS606">
            <v>1</v>
          </cell>
          <cell r="AT606">
            <v>0</v>
          </cell>
          <cell r="AU606">
            <v>2</v>
          </cell>
          <cell r="AY606">
            <v>0</v>
          </cell>
          <cell r="AZ606" t="str">
            <v/>
          </cell>
        </row>
        <row r="607">
          <cell r="A607">
            <v>94245</v>
          </cell>
          <cell r="B607" t="str">
            <v>M Batshuayi*</v>
          </cell>
          <cell r="C607" t="str">
            <v>CHE</v>
          </cell>
          <cell r="D607" t="str">
            <v>FW</v>
          </cell>
          <cell r="E607">
            <v>4</v>
          </cell>
          <cell r="F607">
            <v>3</v>
          </cell>
          <cell r="G607">
            <v>0</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Y607">
            <v>0</v>
          </cell>
          <cell r="AZ607" t="str">
            <v/>
          </cell>
        </row>
        <row r="608">
          <cell r="A608">
            <v>104547</v>
          </cell>
          <cell r="B608" t="str">
            <v>D Gayle*</v>
          </cell>
          <cell r="C608" t="str">
            <v>NEW</v>
          </cell>
          <cell r="D608" t="str">
            <v>FW</v>
          </cell>
          <cell r="E608">
            <v>4</v>
          </cell>
          <cell r="F608">
            <v>3</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Y608">
            <v>0</v>
          </cell>
          <cell r="AZ608" t="str">
            <v/>
          </cell>
        </row>
        <row r="609">
          <cell r="A609">
            <v>200617</v>
          </cell>
          <cell r="B609" t="str">
            <v>D James</v>
          </cell>
          <cell r="C609" t="str">
            <v>FUL</v>
          </cell>
          <cell r="D609" t="str">
            <v>FW</v>
          </cell>
          <cell r="E609">
            <v>4</v>
          </cell>
          <cell r="F609">
            <v>3</v>
          </cell>
          <cell r="G609">
            <v>1</v>
          </cell>
          <cell r="H609">
            <v>53</v>
          </cell>
          <cell r="I609">
            <v>0</v>
          </cell>
          <cell r="J609">
            <v>1</v>
          </cell>
          <cell r="K609">
            <v>0</v>
          </cell>
          <cell r="L609">
            <v>4</v>
          </cell>
          <cell r="M609">
            <v>1</v>
          </cell>
          <cell r="N609">
            <v>0</v>
          </cell>
          <cell r="O609">
            <v>1</v>
          </cell>
          <cell r="P609">
            <v>0</v>
          </cell>
          <cell r="Q609">
            <v>2</v>
          </cell>
          <cell r="R609">
            <v>1</v>
          </cell>
          <cell r="S609">
            <v>4</v>
          </cell>
          <cell r="T609">
            <v>1</v>
          </cell>
          <cell r="U609">
            <v>0</v>
          </cell>
          <cell r="V609">
            <v>1</v>
          </cell>
          <cell r="W609">
            <v>0</v>
          </cell>
          <cell r="X609">
            <v>6</v>
          </cell>
          <cell r="Y609">
            <v>2</v>
          </cell>
          <cell r="Z609">
            <v>7</v>
          </cell>
          <cell r="AA609">
            <v>1</v>
          </cell>
          <cell r="AB609">
            <v>1</v>
          </cell>
          <cell r="AC609">
            <v>0</v>
          </cell>
          <cell r="AD609">
            <v>0</v>
          </cell>
          <cell r="AE609">
            <v>1</v>
          </cell>
          <cell r="AF609">
            <v>0</v>
          </cell>
          <cell r="AG609">
            <v>0</v>
          </cell>
          <cell r="AH609">
            <v>0</v>
          </cell>
          <cell r="AI609">
            <v>0</v>
          </cell>
          <cell r="AJ609">
            <v>1</v>
          </cell>
          <cell r="AK609">
            <v>1</v>
          </cell>
          <cell r="AL609">
            <v>1</v>
          </cell>
          <cell r="AM609">
            <v>1</v>
          </cell>
          <cell r="AN609">
            <v>10</v>
          </cell>
          <cell r="AO609">
            <v>0</v>
          </cell>
          <cell r="AP609">
            <v>2</v>
          </cell>
          <cell r="AQ609">
            <v>2</v>
          </cell>
          <cell r="AR609">
            <v>0</v>
          </cell>
          <cell r="AS609">
            <v>0</v>
          </cell>
          <cell r="AT609">
            <v>0</v>
          </cell>
          <cell r="AU609">
            <v>1</v>
          </cell>
          <cell r="AY609">
            <v>0</v>
          </cell>
          <cell r="AZ609" t="str">
            <v/>
          </cell>
        </row>
        <row r="610">
          <cell r="A610">
            <v>233425</v>
          </cell>
          <cell r="B610" t="str">
            <v>A Connolly*</v>
          </cell>
          <cell r="C610" t="str">
            <v>BHA</v>
          </cell>
          <cell r="D610" t="str">
            <v>FW</v>
          </cell>
          <cell r="E610">
            <v>4</v>
          </cell>
          <cell r="F610">
            <v>3</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Y610">
            <v>0</v>
          </cell>
          <cell r="AZ610" t="str">
            <v/>
          </cell>
        </row>
        <row r="611">
          <cell r="A611">
            <v>244042</v>
          </cell>
          <cell r="B611" t="str">
            <v>R Muniz*</v>
          </cell>
          <cell r="C611" t="str">
            <v>FUL</v>
          </cell>
          <cell r="D611" t="str">
            <v>FW</v>
          </cell>
          <cell r="E611">
            <v>4</v>
          </cell>
          <cell r="F611">
            <v>3</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Y611">
            <v>0</v>
          </cell>
          <cell r="AZ611" t="str">
            <v/>
          </cell>
        </row>
        <row r="612">
          <cell r="A612">
            <v>520295</v>
          </cell>
          <cell r="B612" t="str">
            <v>D Fofana</v>
          </cell>
          <cell r="C612" t="str">
            <v>CHE</v>
          </cell>
          <cell r="D612" t="str">
            <v>FW</v>
          </cell>
          <cell r="E612">
            <v>4</v>
          </cell>
          <cell r="F612">
            <v>3</v>
          </cell>
          <cell r="G612">
            <v>0</v>
          </cell>
          <cell r="H612">
            <v>5</v>
          </cell>
          <cell r="Z612">
            <v>0</v>
          </cell>
          <cell r="AA612">
            <v>1</v>
          </cell>
          <cell r="AB612">
            <v>0</v>
          </cell>
          <cell r="AC612">
            <v>0</v>
          </cell>
          <cell r="AD612">
            <v>1</v>
          </cell>
          <cell r="AE612">
            <v>0</v>
          </cell>
          <cell r="AF612">
            <v>2</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1</v>
          </cell>
          <cell r="AU612">
            <v>0</v>
          </cell>
          <cell r="AY612">
            <v>0</v>
          </cell>
          <cell r="AZ612" t="str">
            <v/>
          </cell>
        </row>
        <row r="613">
          <cell r="A613">
            <v>437730</v>
          </cell>
          <cell r="B613" t="str">
            <v>A Semenyo</v>
          </cell>
          <cell r="C613" t="str">
            <v>BOU</v>
          </cell>
          <cell r="D613" t="str">
            <v>FW</v>
          </cell>
          <cell r="E613">
            <v>4</v>
          </cell>
          <cell r="F613">
            <v>2.9</v>
          </cell>
          <cell r="G613">
            <v>0</v>
          </cell>
          <cell r="H613">
            <v>18</v>
          </cell>
          <cell r="AD613">
            <v>2</v>
          </cell>
          <cell r="AE613">
            <v>1</v>
          </cell>
          <cell r="AF613">
            <v>1</v>
          </cell>
          <cell r="AG613">
            <v>0</v>
          </cell>
          <cell r="AH613">
            <v>2</v>
          </cell>
          <cell r="AI613">
            <v>1</v>
          </cell>
          <cell r="AJ613">
            <v>1</v>
          </cell>
          <cell r="AK613">
            <v>0</v>
          </cell>
          <cell r="AL613">
            <v>1</v>
          </cell>
          <cell r="AM613">
            <v>2</v>
          </cell>
          <cell r="AN613">
            <v>0</v>
          </cell>
          <cell r="AO613">
            <v>0</v>
          </cell>
          <cell r="AP613">
            <v>0</v>
          </cell>
          <cell r="AQ613">
            <v>7</v>
          </cell>
          <cell r="AR613">
            <v>0</v>
          </cell>
          <cell r="AS613">
            <v>0</v>
          </cell>
          <cell r="AT613">
            <v>0</v>
          </cell>
          <cell r="AU613">
            <v>0</v>
          </cell>
          <cell r="AY613">
            <v>0</v>
          </cell>
          <cell r="AZ613" t="str">
            <v/>
          </cell>
        </row>
        <row r="614">
          <cell r="A614">
            <v>128309</v>
          </cell>
          <cell r="B614" t="str">
            <v>J Lowe*</v>
          </cell>
          <cell r="C614" t="str">
            <v>BOU</v>
          </cell>
          <cell r="D614" t="str">
            <v>FW</v>
          </cell>
          <cell r="E614">
            <v>4</v>
          </cell>
          <cell r="F614">
            <v>2.8</v>
          </cell>
          <cell r="G614">
            <v>0</v>
          </cell>
          <cell r="H614">
            <v>2</v>
          </cell>
          <cell r="I614">
            <v>0</v>
          </cell>
          <cell r="J614">
            <v>1</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1</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Y614">
            <v>0</v>
          </cell>
          <cell r="AZ614" t="str">
            <v/>
          </cell>
        </row>
        <row r="615">
          <cell r="A615">
            <v>204676</v>
          </cell>
          <cell r="B615" t="str">
            <v>A Zeqiri*</v>
          </cell>
          <cell r="C615" t="str">
            <v>BHA</v>
          </cell>
          <cell r="D615" t="str">
            <v>FW</v>
          </cell>
          <cell r="E615">
            <v>4</v>
          </cell>
          <cell r="F615">
            <v>2.8</v>
          </cell>
          <cell r="G615">
            <v>0</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Y615">
            <v>0</v>
          </cell>
          <cell r="AZ615" t="str">
            <v/>
          </cell>
        </row>
        <row r="616">
          <cell r="A616">
            <v>209353</v>
          </cell>
          <cell r="B616" t="str">
            <v>P Cutrone*</v>
          </cell>
          <cell r="C616" t="str">
            <v>WOL</v>
          </cell>
          <cell r="D616" t="str">
            <v>FW</v>
          </cell>
          <cell r="E616">
            <v>4</v>
          </cell>
          <cell r="F616">
            <v>2.8</v>
          </cell>
          <cell r="G616">
            <v>0</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Y616">
            <v>0</v>
          </cell>
          <cell r="AZ616" t="str">
            <v/>
          </cell>
        </row>
        <row r="617">
          <cell r="A617">
            <v>216620</v>
          </cell>
          <cell r="B617" t="str">
            <v>M Forss*</v>
          </cell>
          <cell r="C617" t="str">
            <v>BRE</v>
          </cell>
          <cell r="D617" t="str">
            <v>FW</v>
          </cell>
          <cell r="E617">
            <v>4</v>
          </cell>
          <cell r="F617">
            <v>2.8</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Y617">
            <v>0</v>
          </cell>
          <cell r="AZ617" t="str">
            <v/>
          </cell>
        </row>
        <row r="618">
          <cell r="A618">
            <v>244858</v>
          </cell>
          <cell r="B618" t="str">
            <v>F Carvalho</v>
          </cell>
          <cell r="C618" t="str">
            <v>LIV</v>
          </cell>
          <cell r="D618" t="str">
            <v>FW</v>
          </cell>
          <cell r="E618">
            <v>4</v>
          </cell>
          <cell r="F618">
            <v>2.8</v>
          </cell>
          <cell r="G618">
            <v>0</v>
          </cell>
          <cell r="H618">
            <v>32</v>
          </cell>
          <cell r="I618">
            <v>1</v>
          </cell>
          <cell r="J618">
            <v>0</v>
          </cell>
          <cell r="K618">
            <v>1</v>
          </cell>
          <cell r="L618">
            <v>10</v>
          </cell>
          <cell r="M618">
            <v>8</v>
          </cell>
          <cell r="N618">
            <v>0</v>
          </cell>
          <cell r="O618">
            <v>0</v>
          </cell>
          <cell r="P618">
            <v>0</v>
          </cell>
          <cell r="Q618">
            <v>2</v>
          </cell>
          <cell r="R618">
            <v>0</v>
          </cell>
          <cell r="S618">
            <v>0</v>
          </cell>
          <cell r="T618">
            <v>5</v>
          </cell>
          <cell r="U618">
            <v>0</v>
          </cell>
          <cell r="V618">
            <v>0</v>
          </cell>
          <cell r="W618">
            <v>1</v>
          </cell>
          <cell r="X618">
            <v>0</v>
          </cell>
          <cell r="Y618">
            <v>0</v>
          </cell>
          <cell r="Z618">
            <v>0</v>
          </cell>
          <cell r="AA618">
            <v>0</v>
          </cell>
          <cell r="AB618">
            <v>2</v>
          </cell>
          <cell r="AC618">
            <v>0</v>
          </cell>
          <cell r="AD618">
            <v>0</v>
          </cell>
          <cell r="AE618">
            <v>0</v>
          </cell>
          <cell r="AF618">
            <v>0</v>
          </cell>
          <cell r="AG618">
            <v>0</v>
          </cell>
          <cell r="AH618">
            <v>0</v>
          </cell>
          <cell r="AI618">
            <v>1</v>
          </cell>
          <cell r="AJ618">
            <v>0</v>
          </cell>
          <cell r="AK618">
            <v>0</v>
          </cell>
          <cell r="AL618">
            <v>0</v>
          </cell>
          <cell r="AM618">
            <v>0</v>
          </cell>
          <cell r="AN618">
            <v>0</v>
          </cell>
          <cell r="AO618">
            <v>0</v>
          </cell>
          <cell r="AP618">
            <v>0</v>
          </cell>
          <cell r="AQ618">
            <v>0</v>
          </cell>
          <cell r="AR618">
            <v>0</v>
          </cell>
          <cell r="AS618">
            <v>1</v>
          </cell>
          <cell r="AT618">
            <v>0</v>
          </cell>
          <cell r="AU618">
            <v>0</v>
          </cell>
          <cell r="AY618">
            <v>0</v>
          </cell>
          <cell r="AZ618" t="str">
            <v/>
          </cell>
        </row>
        <row r="619">
          <cell r="A619">
            <v>447235</v>
          </cell>
          <cell r="B619" t="str">
            <v>T Parrott*</v>
          </cell>
          <cell r="C619" t="str">
            <v>TOT</v>
          </cell>
          <cell r="D619" t="str">
            <v>FW</v>
          </cell>
          <cell r="E619">
            <v>4</v>
          </cell>
          <cell r="F619">
            <v>2.8</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Y619">
            <v>0</v>
          </cell>
          <cell r="AZ619" t="str">
            <v/>
          </cell>
        </row>
        <row r="620">
          <cell r="A620">
            <v>493250</v>
          </cell>
          <cell r="B620" t="str">
            <v>A Diallo*</v>
          </cell>
          <cell r="C620" t="str">
            <v>MUN</v>
          </cell>
          <cell r="D620" t="str">
            <v>FW</v>
          </cell>
          <cell r="E620">
            <v>4</v>
          </cell>
          <cell r="F620">
            <v>2.8</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Y620">
            <v>0</v>
          </cell>
          <cell r="AZ620" t="str">
            <v/>
          </cell>
        </row>
        <row r="621">
          <cell r="A621">
            <v>513418</v>
          </cell>
          <cell r="B621" t="str">
            <v>K Schade</v>
          </cell>
          <cell r="C621" t="str">
            <v>BRE</v>
          </cell>
          <cell r="D621" t="str">
            <v>FW</v>
          </cell>
          <cell r="E621">
            <v>4</v>
          </cell>
          <cell r="F621">
            <v>2.8</v>
          </cell>
          <cell r="G621">
            <v>1</v>
          </cell>
          <cell r="H621">
            <v>27</v>
          </cell>
          <cell r="Z621">
            <v>1</v>
          </cell>
          <cell r="AA621">
            <v>1</v>
          </cell>
          <cell r="AB621">
            <v>0</v>
          </cell>
          <cell r="AC621">
            <v>0</v>
          </cell>
          <cell r="AD621">
            <v>1</v>
          </cell>
          <cell r="AE621">
            <v>0</v>
          </cell>
          <cell r="AF621">
            <v>1</v>
          </cell>
          <cell r="AG621">
            <v>0</v>
          </cell>
          <cell r="AH621">
            <v>0</v>
          </cell>
          <cell r="AI621">
            <v>5</v>
          </cell>
          <cell r="AJ621">
            <v>3</v>
          </cell>
          <cell r="AK621">
            <v>0</v>
          </cell>
          <cell r="AL621">
            <v>0</v>
          </cell>
          <cell r="AM621">
            <v>3</v>
          </cell>
          <cell r="AN621">
            <v>2</v>
          </cell>
          <cell r="AO621">
            <v>1</v>
          </cell>
          <cell r="AP621">
            <v>3</v>
          </cell>
          <cell r="AQ621">
            <v>1</v>
          </cell>
          <cell r="AR621">
            <v>0</v>
          </cell>
          <cell r="AS621">
            <v>4</v>
          </cell>
          <cell r="AT621">
            <v>0</v>
          </cell>
          <cell r="AU621">
            <v>1</v>
          </cell>
          <cell r="AY621">
            <v>0</v>
          </cell>
          <cell r="AZ621" t="str">
            <v/>
          </cell>
        </row>
        <row r="622">
          <cell r="A622">
            <v>93284</v>
          </cell>
          <cell r="B622" t="str">
            <v>F Andone*</v>
          </cell>
          <cell r="C622" t="str">
            <v>BHA</v>
          </cell>
          <cell r="D622" t="str">
            <v>FW</v>
          </cell>
          <cell r="E622">
            <v>4</v>
          </cell>
          <cell r="F622">
            <v>2.7</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Y622">
            <v>0</v>
          </cell>
          <cell r="AZ622" t="str">
            <v/>
          </cell>
        </row>
        <row r="623">
          <cell r="A623">
            <v>218997</v>
          </cell>
          <cell r="B623" t="str">
            <v>E Simms</v>
          </cell>
          <cell r="C623" t="str">
            <v>EVE</v>
          </cell>
          <cell r="D623" t="str">
            <v>FW</v>
          </cell>
          <cell r="E623">
            <v>4</v>
          </cell>
          <cell r="F623">
            <v>2.6</v>
          </cell>
          <cell r="G623">
            <v>1</v>
          </cell>
          <cell r="H623">
            <v>17</v>
          </cell>
          <cell r="Z623">
            <v>0</v>
          </cell>
          <cell r="AA623">
            <v>1</v>
          </cell>
          <cell r="AB623">
            <v>0</v>
          </cell>
          <cell r="AC623">
            <v>0</v>
          </cell>
          <cell r="AD623">
            <v>0</v>
          </cell>
          <cell r="AE623">
            <v>0</v>
          </cell>
          <cell r="AF623">
            <v>3</v>
          </cell>
          <cell r="AG623">
            <v>1</v>
          </cell>
          <cell r="AH623">
            <v>0</v>
          </cell>
          <cell r="AI623">
            <v>0</v>
          </cell>
          <cell r="AJ623">
            <v>6</v>
          </cell>
          <cell r="AK623">
            <v>0</v>
          </cell>
          <cell r="AL623">
            <v>0</v>
          </cell>
          <cell r="AM623">
            <v>3</v>
          </cell>
          <cell r="AN623">
            <v>1</v>
          </cell>
          <cell r="AO623">
            <v>0</v>
          </cell>
          <cell r="AP623">
            <v>1</v>
          </cell>
          <cell r="AQ623">
            <v>0</v>
          </cell>
          <cell r="AR623">
            <v>0</v>
          </cell>
          <cell r="AS623">
            <v>0</v>
          </cell>
          <cell r="AT623">
            <v>0</v>
          </cell>
          <cell r="AU623">
            <v>1</v>
          </cell>
          <cell r="AY623">
            <v>0</v>
          </cell>
          <cell r="AZ623" t="str">
            <v/>
          </cell>
        </row>
        <row r="624">
          <cell r="A624">
            <v>474120</v>
          </cell>
          <cell r="B624" t="str">
            <v>J Enciso</v>
          </cell>
          <cell r="C624" t="str">
            <v>BHA</v>
          </cell>
          <cell r="D624" t="str">
            <v>FW</v>
          </cell>
          <cell r="E624">
            <v>4</v>
          </cell>
          <cell r="F624">
            <v>2.6</v>
          </cell>
          <cell r="G624">
            <v>2</v>
          </cell>
          <cell r="H624">
            <v>56</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1</v>
          </cell>
          <cell r="Y624">
            <v>1</v>
          </cell>
          <cell r="Z624">
            <v>2</v>
          </cell>
          <cell r="AA624">
            <v>0</v>
          </cell>
          <cell r="AB624">
            <v>0</v>
          </cell>
          <cell r="AC624">
            <v>0</v>
          </cell>
          <cell r="AD624">
            <v>1</v>
          </cell>
          <cell r="AE624">
            <v>0</v>
          </cell>
          <cell r="AF624">
            <v>0</v>
          </cell>
          <cell r="AG624">
            <v>0</v>
          </cell>
          <cell r="AH624">
            <v>2</v>
          </cell>
          <cell r="AI624">
            <v>0</v>
          </cell>
          <cell r="AJ624">
            <v>1</v>
          </cell>
          <cell r="AK624">
            <v>0</v>
          </cell>
          <cell r="AL624">
            <v>1</v>
          </cell>
          <cell r="AM624">
            <v>7</v>
          </cell>
          <cell r="AN624">
            <v>6</v>
          </cell>
          <cell r="AO624">
            <v>0</v>
          </cell>
          <cell r="AP624">
            <v>12</v>
          </cell>
          <cell r="AQ624">
            <v>2</v>
          </cell>
          <cell r="AR624">
            <v>1</v>
          </cell>
          <cell r="AS624">
            <v>8</v>
          </cell>
          <cell r="AT624">
            <v>9</v>
          </cell>
          <cell r="AU624">
            <v>2</v>
          </cell>
          <cell r="AY624">
            <v>0</v>
          </cell>
          <cell r="AZ624" t="str">
            <v/>
          </cell>
        </row>
        <row r="625">
          <cell r="A625">
            <v>476344</v>
          </cell>
          <cell r="B625" t="str">
            <v>J Duran</v>
          </cell>
          <cell r="C625" t="str">
            <v>AVA</v>
          </cell>
          <cell r="D625" t="str">
            <v>FW</v>
          </cell>
          <cell r="E625">
            <v>4</v>
          </cell>
          <cell r="F625">
            <v>2.6</v>
          </cell>
          <cell r="G625">
            <v>0</v>
          </cell>
          <cell r="H625">
            <v>11</v>
          </cell>
          <cell r="AC625">
            <v>0</v>
          </cell>
          <cell r="AD625">
            <v>1</v>
          </cell>
          <cell r="AE625">
            <v>0</v>
          </cell>
          <cell r="AF625">
            <v>2</v>
          </cell>
          <cell r="AG625">
            <v>0</v>
          </cell>
          <cell r="AH625">
            <v>1</v>
          </cell>
          <cell r="AI625">
            <v>0</v>
          </cell>
          <cell r="AJ625">
            <v>2</v>
          </cell>
          <cell r="AK625">
            <v>0</v>
          </cell>
          <cell r="AL625">
            <v>0</v>
          </cell>
          <cell r="AM625">
            <v>1</v>
          </cell>
          <cell r="AN625">
            <v>0</v>
          </cell>
          <cell r="AO625">
            <v>0</v>
          </cell>
          <cell r="AP625">
            <v>0</v>
          </cell>
          <cell r="AQ625">
            <v>2</v>
          </cell>
          <cell r="AR625">
            <v>1</v>
          </cell>
          <cell r="AS625">
            <v>1</v>
          </cell>
          <cell r="AT625">
            <v>0</v>
          </cell>
          <cell r="AU625">
            <v>0</v>
          </cell>
          <cell r="AY625">
            <v>0</v>
          </cell>
          <cell r="AZ625" t="str">
            <v/>
          </cell>
        </row>
        <row r="626">
          <cell r="A626">
            <v>492859</v>
          </cell>
          <cell r="B626" t="str">
            <v>W Gnonto</v>
          </cell>
          <cell r="C626" t="str">
            <v>LEE</v>
          </cell>
          <cell r="D626" t="str">
            <v>FW</v>
          </cell>
          <cell r="E626">
            <v>4</v>
          </cell>
          <cell r="F626">
            <v>2.6</v>
          </cell>
          <cell r="G626">
            <v>1</v>
          </cell>
          <cell r="H626">
            <v>68</v>
          </cell>
          <cell r="M626">
            <v>0</v>
          </cell>
          <cell r="N626">
            <v>0</v>
          </cell>
          <cell r="O626">
            <v>0</v>
          </cell>
          <cell r="P626">
            <v>0</v>
          </cell>
          <cell r="Q626">
            <v>0</v>
          </cell>
          <cell r="R626">
            <v>0</v>
          </cell>
          <cell r="S626">
            <v>0</v>
          </cell>
          <cell r="T626">
            <v>0</v>
          </cell>
          <cell r="U626">
            <v>1</v>
          </cell>
          <cell r="V626">
            <v>4</v>
          </cell>
          <cell r="W626">
            <v>2</v>
          </cell>
          <cell r="X626">
            <v>0</v>
          </cell>
          <cell r="Y626">
            <v>2</v>
          </cell>
          <cell r="Z626">
            <v>7</v>
          </cell>
          <cell r="AA626">
            <v>3</v>
          </cell>
          <cell r="AB626">
            <v>11</v>
          </cell>
          <cell r="AC626">
            <v>2</v>
          </cell>
          <cell r="AD626">
            <v>0</v>
          </cell>
          <cell r="AE626">
            <v>9</v>
          </cell>
          <cell r="AF626">
            <v>4</v>
          </cell>
          <cell r="AG626">
            <v>1</v>
          </cell>
          <cell r="AH626">
            <v>3</v>
          </cell>
          <cell r="AI626">
            <v>4</v>
          </cell>
          <cell r="AJ626">
            <v>5</v>
          </cell>
          <cell r="AK626">
            <v>0</v>
          </cell>
          <cell r="AL626">
            <v>0</v>
          </cell>
          <cell r="AM626">
            <v>0</v>
          </cell>
          <cell r="AN626">
            <v>0</v>
          </cell>
          <cell r="AO626">
            <v>2</v>
          </cell>
          <cell r="AP626">
            <v>0</v>
          </cell>
          <cell r="AQ626">
            <v>6</v>
          </cell>
          <cell r="AR626">
            <v>0</v>
          </cell>
          <cell r="AS626">
            <v>0</v>
          </cell>
          <cell r="AT626">
            <v>1</v>
          </cell>
          <cell r="AU626">
            <v>1</v>
          </cell>
          <cell r="AY626">
            <v>0</v>
          </cell>
          <cell r="AZ626" t="str">
            <v/>
          </cell>
        </row>
        <row r="627">
          <cell r="A627">
            <v>147611</v>
          </cell>
          <cell r="B627" t="str">
            <v>P Onuachu</v>
          </cell>
          <cell r="C627" t="str">
            <v>SOU</v>
          </cell>
          <cell r="D627" t="str">
            <v>FW</v>
          </cell>
          <cell r="E627">
            <v>4</v>
          </cell>
          <cell r="F627">
            <v>2.5</v>
          </cell>
          <cell r="G627">
            <v>0</v>
          </cell>
          <cell r="H627">
            <v>8</v>
          </cell>
          <cell r="AH627">
            <v>0</v>
          </cell>
          <cell r="AI627">
            <v>0</v>
          </cell>
          <cell r="AJ627">
            <v>2</v>
          </cell>
          <cell r="AK627">
            <v>0</v>
          </cell>
          <cell r="AL627">
            <v>0</v>
          </cell>
          <cell r="AM627">
            <v>1</v>
          </cell>
          <cell r="AN627">
            <v>1</v>
          </cell>
          <cell r="AO627">
            <v>1</v>
          </cell>
          <cell r="AP627">
            <v>0</v>
          </cell>
          <cell r="AQ627">
            <v>0</v>
          </cell>
          <cell r="AR627">
            <v>3</v>
          </cell>
          <cell r="AS627">
            <v>0</v>
          </cell>
          <cell r="AT627">
            <v>0</v>
          </cell>
          <cell r="AU627">
            <v>0</v>
          </cell>
          <cell r="AY627">
            <v>0</v>
          </cell>
          <cell r="AZ627" t="str">
            <v/>
          </cell>
        </row>
        <row r="628">
          <cell r="A628">
            <v>165808</v>
          </cell>
          <cell r="B628" t="str">
            <v>H Costa*</v>
          </cell>
          <cell r="C628" t="str">
            <v>LEE</v>
          </cell>
          <cell r="D628" t="str">
            <v>FW</v>
          </cell>
          <cell r="E628">
            <v>4</v>
          </cell>
          <cell r="F628">
            <v>2.5</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Y628">
            <v>0</v>
          </cell>
          <cell r="AZ628" t="str">
            <v/>
          </cell>
        </row>
        <row r="629">
          <cell r="A629">
            <v>200641</v>
          </cell>
          <cell r="B629" t="str">
            <v>R Nelson</v>
          </cell>
          <cell r="C629" t="str">
            <v>ARS</v>
          </cell>
          <cell r="D629" t="str">
            <v>FW</v>
          </cell>
          <cell r="E629">
            <v>4</v>
          </cell>
          <cell r="F629">
            <v>2.5</v>
          </cell>
          <cell r="G629">
            <v>1</v>
          </cell>
          <cell r="H629">
            <v>35</v>
          </cell>
          <cell r="I629">
            <v>0</v>
          </cell>
          <cell r="J629">
            <v>0</v>
          </cell>
          <cell r="K629">
            <v>0</v>
          </cell>
          <cell r="L629">
            <v>0</v>
          </cell>
          <cell r="M629">
            <v>0</v>
          </cell>
          <cell r="N629">
            <v>0</v>
          </cell>
          <cell r="O629">
            <v>0</v>
          </cell>
          <cell r="P629">
            <v>0</v>
          </cell>
          <cell r="Q629">
            <v>0</v>
          </cell>
          <cell r="R629">
            <v>0</v>
          </cell>
          <cell r="S629">
            <v>0</v>
          </cell>
          <cell r="T629">
            <v>0</v>
          </cell>
          <cell r="U629">
            <v>0</v>
          </cell>
          <cell r="V629">
            <v>14</v>
          </cell>
          <cell r="W629">
            <v>1</v>
          </cell>
          <cell r="X629">
            <v>0</v>
          </cell>
          <cell r="Y629">
            <v>0</v>
          </cell>
          <cell r="Z629">
            <v>0</v>
          </cell>
          <cell r="AA629">
            <v>0</v>
          </cell>
          <cell r="AB629">
            <v>0</v>
          </cell>
          <cell r="AC629">
            <v>0</v>
          </cell>
          <cell r="AD629">
            <v>0</v>
          </cell>
          <cell r="AE629">
            <v>0</v>
          </cell>
          <cell r="AF629">
            <v>0</v>
          </cell>
          <cell r="AG629">
            <v>0</v>
          </cell>
          <cell r="AH629">
            <v>9</v>
          </cell>
          <cell r="AI629">
            <v>0</v>
          </cell>
          <cell r="AJ629">
            <v>1</v>
          </cell>
          <cell r="AK629">
            <v>0</v>
          </cell>
          <cell r="AL629">
            <v>0</v>
          </cell>
          <cell r="AM629">
            <v>0</v>
          </cell>
          <cell r="AN629">
            <v>0</v>
          </cell>
          <cell r="AO629">
            <v>5</v>
          </cell>
          <cell r="AP629">
            <v>1</v>
          </cell>
          <cell r="AQ629">
            <v>1</v>
          </cell>
          <cell r="AR629">
            <v>1</v>
          </cell>
          <cell r="AS629">
            <v>1</v>
          </cell>
          <cell r="AT629">
            <v>0</v>
          </cell>
          <cell r="AU629">
            <v>1</v>
          </cell>
          <cell r="AY629">
            <v>0</v>
          </cell>
          <cell r="AZ629" t="str">
            <v/>
          </cell>
        </row>
        <row r="630">
          <cell r="A630">
            <v>217331</v>
          </cell>
          <cell r="B630" t="str">
            <v>S Surridge</v>
          </cell>
          <cell r="C630" t="str">
            <v>NTG</v>
          </cell>
          <cell r="D630" t="str">
            <v>FW</v>
          </cell>
          <cell r="E630">
            <v>4</v>
          </cell>
          <cell r="F630">
            <v>2.5</v>
          </cell>
          <cell r="G630">
            <v>1</v>
          </cell>
          <cell r="H630">
            <v>26</v>
          </cell>
          <cell r="I630">
            <v>2</v>
          </cell>
          <cell r="J630">
            <v>0</v>
          </cell>
          <cell r="K630">
            <v>0</v>
          </cell>
          <cell r="L630">
            <v>0</v>
          </cell>
          <cell r="M630">
            <v>1</v>
          </cell>
          <cell r="N630">
            <v>0</v>
          </cell>
          <cell r="O630">
            <v>1</v>
          </cell>
          <cell r="P630">
            <v>0</v>
          </cell>
          <cell r="Q630">
            <v>0</v>
          </cell>
          <cell r="R630">
            <v>0</v>
          </cell>
          <cell r="S630">
            <v>2</v>
          </cell>
          <cell r="T630">
            <v>0</v>
          </cell>
          <cell r="U630">
            <v>0</v>
          </cell>
          <cell r="V630">
            <v>1</v>
          </cell>
          <cell r="W630">
            <v>1</v>
          </cell>
          <cell r="X630">
            <v>0</v>
          </cell>
          <cell r="Y630">
            <v>1</v>
          </cell>
          <cell r="Z630">
            <v>4</v>
          </cell>
          <cell r="AA630">
            <v>1</v>
          </cell>
          <cell r="AB630">
            <v>6</v>
          </cell>
          <cell r="AC630">
            <v>0</v>
          </cell>
          <cell r="AD630">
            <v>0</v>
          </cell>
          <cell r="AE630">
            <v>0</v>
          </cell>
          <cell r="AF630">
            <v>0</v>
          </cell>
          <cell r="AG630">
            <v>1</v>
          </cell>
          <cell r="AH630">
            <v>0</v>
          </cell>
          <cell r="AI630">
            <v>0</v>
          </cell>
          <cell r="AJ630">
            <v>1</v>
          </cell>
          <cell r="AK630">
            <v>0</v>
          </cell>
          <cell r="AL630">
            <v>0</v>
          </cell>
          <cell r="AM630">
            <v>0</v>
          </cell>
          <cell r="AN630">
            <v>0</v>
          </cell>
          <cell r="AO630">
            <v>2</v>
          </cell>
          <cell r="AP630">
            <v>0</v>
          </cell>
          <cell r="AQ630">
            <v>0</v>
          </cell>
          <cell r="AR630">
            <v>1</v>
          </cell>
          <cell r="AS630">
            <v>0</v>
          </cell>
          <cell r="AT630">
            <v>0</v>
          </cell>
          <cell r="AU630">
            <v>1</v>
          </cell>
          <cell r="AY630">
            <v>0</v>
          </cell>
          <cell r="AZ630" t="str">
            <v/>
          </cell>
        </row>
        <row r="631">
          <cell r="A631">
            <v>232223</v>
          </cell>
          <cell r="B631" t="str">
            <v>F Balogun*</v>
          </cell>
          <cell r="C631" t="str">
            <v>ARS</v>
          </cell>
          <cell r="D631" t="str">
            <v>FW</v>
          </cell>
          <cell r="E631">
            <v>4</v>
          </cell>
          <cell r="F631">
            <v>2.5</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Y631">
            <v>0</v>
          </cell>
          <cell r="AZ631" t="str">
            <v/>
          </cell>
        </row>
        <row r="632">
          <cell r="A632">
            <v>249231</v>
          </cell>
          <cell r="B632" t="str">
            <v>K Lewis-Potter</v>
          </cell>
          <cell r="C632" t="str">
            <v>BRE</v>
          </cell>
          <cell r="D632" t="str">
            <v>FW</v>
          </cell>
          <cell r="E632">
            <v>4</v>
          </cell>
          <cell r="F632">
            <v>2.5</v>
          </cell>
          <cell r="G632">
            <v>0</v>
          </cell>
          <cell r="H632">
            <v>18</v>
          </cell>
          <cell r="I632">
            <v>0</v>
          </cell>
          <cell r="J632">
            <v>1</v>
          </cell>
          <cell r="K632">
            <v>1</v>
          </cell>
          <cell r="L632">
            <v>4</v>
          </cell>
          <cell r="M632">
            <v>4</v>
          </cell>
          <cell r="N632">
            <v>0</v>
          </cell>
          <cell r="O632">
            <v>0</v>
          </cell>
          <cell r="P632">
            <v>0</v>
          </cell>
          <cell r="Q632">
            <v>0</v>
          </cell>
          <cell r="R632">
            <v>0</v>
          </cell>
          <cell r="S632">
            <v>0</v>
          </cell>
          <cell r="T632">
            <v>0</v>
          </cell>
          <cell r="U632">
            <v>1</v>
          </cell>
          <cell r="V632">
            <v>2</v>
          </cell>
          <cell r="W632">
            <v>0</v>
          </cell>
          <cell r="X632">
            <v>0</v>
          </cell>
          <cell r="Y632">
            <v>0</v>
          </cell>
          <cell r="Z632">
            <v>3</v>
          </cell>
          <cell r="AA632">
            <v>1</v>
          </cell>
          <cell r="AB632">
            <v>0</v>
          </cell>
          <cell r="AC632">
            <v>0</v>
          </cell>
          <cell r="AD632">
            <v>0</v>
          </cell>
          <cell r="AE632">
            <v>0</v>
          </cell>
          <cell r="AF632">
            <v>1</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Y632">
            <v>0</v>
          </cell>
          <cell r="AZ632" t="str">
            <v/>
          </cell>
        </row>
        <row r="633">
          <cell r="A633">
            <v>433979</v>
          </cell>
          <cell r="B633" t="str">
            <v>C Archer*</v>
          </cell>
          <cell r="C633" t="str">
            <v>AVA</v>
          </cell>
          <cell r="D633" t="str">
            <v>FW</v>
          </cell>
          <cell r="E633">
            <v>4</v>
          </cell>
          <cell r="F633">
            <v>2.5</v>
          </cell>
          <cell r="G633">
            <v>0</v>
          </cell>
          <cell r="H633">
            <v>7</v>
          </cell>
          <cell r="I633">
            <v>1</v>
          </cell>
          <cell r="J633">
            <v>0</v>
          </cell>
          <cell r="K633">
            <v>0</v>
          </cell>
          <cell r="L633">
            <v>0</v>
          </cell>
          <cell r="M633">
            <v>1</v>
          </cell>
          <cell r="N633">
            <v>0</v>
          </cell>
          <cell r="O633">
            <v>0</v>
          </cell>
          <cell r="P633">
            <v>0</v>
          </cell>
          <cell r="Q633">
            <v>0</v>
          </cell>
          <cell r="R633">
            <v>0</v>
          </cell>
          <cell r="S633">
            <v>1</v>
          </cell>
          <cell r="T633">
            <v>1</v>
          </cell>
          <cell r="U633">
            <v>1</v>
          </cell>
          <cell r="V633">
            <v>0</v>
          </cell>
          <cell r="W633">
            <v>0</v>
          </cell>
          <cell r="X633">
            <v>1</v>
          </cell>
          <cell r="Y633">
            <v>0</v>
          </cell>
          <cell r="Z633">
            <v>1</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Y633">
            <v>0</v>
          </cell>
          <cell r="AZ633" t="str">
            <v/>
          </cell>
        </row>
        <row r="634">
          <cell r="A634">
            <v>434662</v>
          </cell>
          <cell r="B634" t="str">
            <v>H Dervişoğlu*</v>
          </cell>
          <cell r="C634" t="str">
            <v>BRE</v>
          </cell>
          <cell r="D634" t="str">
            <v>FW</v>
          </cell>
          <cell r="E634">
            <v>4</v>
          </cell>
          <cell r="F634">
            <v>2.5</v>
          </cell>
          <cell r="G634">
            <v>0</v>
          </cell>
          <cell r="H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Y634">
            <v>0</v>
          </cell>
          <cell r="AZ634" t="str">
            <v/>
          </cell>
        </row>
        <row r="635">
          <cell r="A635">
            <v>450535</v>
          </cell>
          <cell r="B635" t="str">
            <v>M Ebiowei*</v>
          </cell>
          <cell r="C635" t="str">
            <v>CRY</v>
          </cell>
          <cell r="D635" t="str">
            <v>FW</v>
          </cell>
          <cell r="E635">
            <v>4</v>
          </cell>
          <cell r="F635">
            <v>2.5</v>
          </cell>
          <cell r="G635">
            <v>0</v>
          </cell>
          <cell r="H635">
            <v>3</v>
          </cell>
          <cell r="I635">
            <v>1</v>
          </cell>
          <cell r="J635">
            <v>0</v>
          </cell>
          <cell r="K635">
            <v>0</v>
          </cell>
          <cell r="L635">
            <v>0</v>
          </cell>
          <cell r="M635">
            <v>0</v>
          </cell>
          <cell r="N635">
            <v>0</v>
          </cell>
          <cell r="O635">
            <v>0</v>
          </cell>
          <cell r="P635">
            <v>0</v>
          </cell>
          <cell r="Q635">
            <v>0</v>
          </cell>
          <cell r="R635">
            <v>0</v>
          </cell>
          <cell r="S635">
            <v>0</v>
          </cell>
          <cell r="T635">
            <v>1</v>
          </cell>
          <cell r="U635">
            <v>0</v>
          </cell>
          <cell r="V635">
            <v>0</v>
          </cell>
          <cell r="W635">
            <v>1</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Y635">
            <v>0</v>
          </cell>
          <cell r="AZ635" t="str">
            <v/>
          </cell>
        </row>
        <row r="636">
          <cell r="A636">
            <v>451340</v>
          </cell>
          <cell r="B636" t="str">
            <v>K Mitoma</v>
          </cell>
          <cell r="C636" t="str">
            <v>BHA</v>
          </cell>
          <cell r="D636" t="str">
            <v>FW</v>
          </cell>
          <cell r="E636">
            <v>4</v>
          </cell>
          <cell r="F636">
            <v>2.5</v>
          </cell>
          <cell r="G636">
            <v>1</v>
          </cell>
          <cell r="H636">
            <v>144</v>
          </cell>
          <cell r="I636">
            <v>0</v>
          </cell>
          <cell r="J636">
            <v>1</v>
          </cell>
          <cell r="K636">
            <v>0</v>
          </cell>
          <cell r="L636">
            <v>2</v>
          </cell>
          <cell r="M636">
            <v>1</v>
          </cell>
          <cell r="N636">
            <v>0</v>
          </cell>
          <cell r="O636">
            <v>0</v>
          </cell>
          <cell r="P636">
            <v>0</v>
          </cell>
          <cell r="Q636">
            <v>4</v>
          </cell>
          <cell r="R636">
            <v>1</v>
          </cell>
          <cell r="S636">
            <v>1</v>
          </cell>
          <cell r="T636">
            <v>0</v>
          </cell>
          <cell r="U636">
            <v>5</v>
          </cell>
          <cell r="V636">
            <v>7</v>
          </cell>
          <cell r="W636">
            <v>0</v>
          </cell>
          <cell r="X636">
            <v>0</v>
          </cell>
          <cell r="Y636">
            <v>9</v>
          </cell>
          <cell r="Z636">
            <v>12</v>
          </cell>
          <cell r="AA636">
            <v>5</v>
          </cell>
          <cell r="AB636">
            <v>7</v>
          </cell>
          <cell r="AC636">
            <v>0</v>
          </cell>
          <cell r="AD636">
            <v>14</v>
          </cell>
          <cell r="AE636">
            <v>2</v>
          </cell>
          <cell r="AF636">
            <v>2</v>
          </cell>
          <cell r="AG636">
            <v>0</v>
          </cell>
          <cell r="AH636">
            <v>15</v>
          </cell>
          <cell r="AI636">
            <v>5</v>
          </cell>
          <cell r="AJ636">
            <v>5</v>
          </cell>
          <cell r="AK636">
            <v>7</v>
          </cell>
          <cell r="AL636">
            <v>7</v>
          </cell>
          <cell r="AM636">
            <v>7</v>
          </cell>
          <cell r="AN636">
            <v>2</v>
          </cell>
          <cell r="AO636">
            <v>0</v>
          </cell>
          <cell r="AP636">
            <v>4</v>
          </cell>
          <cell r="AQ636">
            <v>2</v>
          </cell>
          <cell r="AR636">
            <v>5</v>
          </cell>
          <cell r="AS636">
            <v>4</v>
          </cell>
          <cell r="AT636">
            <v>7</v>
          </cell>
          <cell r="AU636">
            <v>1</v>
          </cell>
          <cell r="AY636">
            <v>0</v>
          </cell>
          <cell r="AZ636" t="str">
            <v/>
          </cell>
        </row>
        <row r="637">
          <cell r="A637">
            <v>463034</v>
          </cell>
          <cell r="B637" t="str">
            <v>L Delap*</v>
          </cell>
          <cell r="C637" t="str">
            <v>MCI</v>
          </cell>
          <cell r="D637" t="str">
            <v>FW</v>
          </cell>
          <cell r="E637">
            <v>4</v>
          </cell>
          <cell r="F637">
            <v>2.5</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Y637">
            <v>0</v>
          </cell>
          <cell r="AZ637" t="str">
            <v/>
          </cell>
        </row>
        <row r="638">
          <cell r="A638">
            <v>476888</v>
          </cell>
          <cell r="B638" t="str">
            <v>S Mara</v>
          </cell>
          <cell r="C638" t="str">
            <v>SOU</v>
          </cell>
          <cell r="D638" t="str">
            <v>FW</v>
          </cell>
          <cell r="E638">
            <v>4</v>
          </cell>
          <cell r="F638">
            <v>2.5</v>
          </cell>
          <cell r="G638">
            <v>0</v>
          </cell>
          <cell r="H638">
            <v>43</v>
          </cell>
          <cell r="I638">
            <v>0</v>
          </cell>
          <cell r="J638">
            <v>4</v>
          </cell>
          <cell r="K638">
            <v>2</v>
          </cell>
          <cell r="L638">
            <v>1</v>
          </cell>
          <cell r="M638">
            <v>1</v>
          </cell>
          <cell r="N638">
            <v>0</v>
          </cell>
          <cell r="O638">
            <v>1</v>
          </cell>
          <cell r="P638">
            <v>0</v>
          </cell>
          <cell r="Q638">
            <v>2</v>
          </cell>
          <cell r="R638">
            <v>1</v>
          </cell>
          <cell r="S638">
            <v>0</v>
          </cell>
          <cell r="T638">
            <v>1</v>
          </cell>
          <cell r="U638">
            <v>1</v>
          </cell>
          <cell r="V638">
            <v>0</v>
          </cell>
          <cell r="W638">
            <v>0</v>
          </cell>
          <cell r="X638">
            <v>0</v>
          </cell>
          <cell r="Y638">
            <v>2</v>
          </cell>
          <cell r="Z638">
            <v>3</v>
          </cell>
          <cell r="AA638">
            <v>1</v>
          </cell>
          <cell r="AB638">
            <v>1</v>
          </cell>
          <cell r="AC638">
            <v>4</v>
          </cell>
          <cell r="AD638">
            <v>0</v>
          </cell>
          <cell r="AE638">
            <v>0</v>
          </cell>
          <cell r="AF638">
            <v>0</v>
          </cell>
          <cell r="AG638">
            <v>1</v>
          </cell>
          <cell r="AH638">
            <v>3</v>
          </cell>
          <cell r="AI638">
            <v>0</v>
          </cell>
          <cell r="AJ638">
            <v>5</v>
          </cell>
          <cell r="AK638">
            <v>0</v>
          </cell>
          <cell r="AL638">
            <v>0</v>
          </cell>
          <cell r="AM638">
            <v>8</v>
          </cell>
          <cell r="AN638">
            <v>0</v>
          </cell>
          <cell r="AO638">
            <v>0</v>
          </cell>
          <cell r="AP638">
            <v>0</v>
          </cell>
          <cell r="AQ638">
            <v>0</v>
          </cell>
          <cell r="AR638">
            <v>1</v>
          </cell>
          <cell r="AS638">
            <v>0</v>
          </cell>
          <cell r="AT638">
            <v>0</v>
          </cell>
          <cell r="AU638">
            <v>0</v>
          </cell>
          <cell r="AY638">
            <v>0</v>
          </cell>
          <cell r="AZ638" t="str">
            <v/>
          </cell>
        </row>
        <row r="639">
          <cell r="A639">
            <v>490145</v>
          </cell>
          <cell r="B639" t="str">
            <v>D Scarlett*</v>
          </cell>
          <cell r="C639" t="str">
            <v>TOT</v>
          </cell>
          <cell r="D639" t="str">
            <v>FW</v>
          </cell>
          <cell r="E639">
            <v>4</v>
          </cell>
          <cell r="F639">
            <v>2.5</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Y639">
            <v>0</v>
          </cell>
          <cell r="AZ639" t="str">
            <v/>
          </cell>
        </row>
        <row r="640">
          <cell r="A640">
            <v>496208</v>
          </cell>
          <cell r="B640" t="str">
            <v>B Doak</v>
          </cell>
          <cell r="C640" t="str">
            <v>LIV</v>
          </cell>
          <cell r="D640" t="str">
            <v>FW</v>
          </cell>
          <cell r="E640">
            <v>4</v>
          </cell>
          <cell r="F640">
            <v>2.5</v>
          </cell>
          <cell r="G640">
            <v>0</v>
          </cell>
          <cell r="H640">
            <v>3</v>
          </cell>
          <cell r="Z640">
            <v>1</v>
          </cell>
          <cell r="AA640">
            <v>1</v>
          </cell>
          <cell r="AB640">
            <v>1</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Y640">
            <v>0</v>
          </cell>
          <cell r="AZ640" t="str">
            <v/>
          </cell>
        </row>
        <row r="641">
          <cell r="A641">
            <v>168172</v>
          </cell>
          <cell r="B641" t="str">
            <v>J Lolley*</v>
          </cell>
          <cell r="C641" t="str">
            <v>NTG</v>
          </cell>
          <cell r="D641" t="str">
            <v>FW</v>
          </cell>
          <cell r="E641">
            <v>4</v>
          </cell>
          <cell r="F641">
            <v>2.4</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Y641">
            <v>0</v>
          </cell>
          <cell r="AZ641" t="str">
            <v/>
          </cell>
        </row>
        <row r="642">
          <cell r="A642">
            <v>479683</v>
          </cell>
          <cell r="B642" t="str">
            <v>Marquinhos*</v>
          </cell>
          <cell r="C642" t="str">
            <v>ARS</v>
          </cell>
          <cell r="D642" t="str">
            <v>FW</v>
          </cell>
          <cell r="E642">
            <v>4</v>
          </cell>
          <cell r="F642">
            <v>2.4</v>
          </cell>
          <cell r="G642">
            <v>0</v>
          </cell>
          <cell r="H642">
            <v>2</v>
          </cell>
          <cell r="I642">
            <v>0</v>
          </cell>
          <cell r="J642">
            <v>0</v>
          </cell>
          <cell r="K642">
            <v>0</v>
          </cell>
          <cell r="L642">
            <v>0</v>
          </cell>
          <cell r="M642">
            <v>0</v>
          </cell>
          <cell r="N642">
            <v>0</v>
          </cell>
          <cell r="O642">
            <v>0</v>
          </cell>
          <cell r="P642">
            <v>1</v>
          </cell>
          <cell r="Q642">
            <v>0</v>
          </cell>
          <cell r="R642">
            <v>0</v>
          </cell>
          <cell r="S642">
            <v>0</v>
          </cell>
          <cell r="T642">
            <v>0</v>
          </cell>
          <cell r="U642">
            <v>0</v>
          </cell>
          <cell r="V642">
            <v>0</v>
          </cell>
          <cell r="W642">
            <v>0</v>
          </cell>
          <cell r="X642">
            <v>0</v>
          </cell>
          <cell r="Y642">
            <v>0</v>
          </cell>
          <cell r="Z642">
            <v>0</v>
          </cell>
          <cell r="AA642">
            <v>1</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Y642">
            <v>0</v>
          </cell>
          <cell r="AZ642" t="str">
            <v/>
          </cell>
        </row>
        <row r="643">
          <cell r="A643">
            <v>21246</v>
          </cell>
          <cell r="B643" t="str">
            <v>L Grabban*</v>
          </cell>
          <cell r="C643" t="str">
            <v>NTG</v>
          </cell>
          <cell r="D643" t="str">
            <v>FW</v>
          </cell>
          <cell r="E643">
            <v>4</v>
          </cell>
          <cell r="F643">
            <v>2.2999999999999998</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Y643">
            <v>0</v>
          </cell>
          <cell r="AZ643" t="str">
            <v/>
          </cell>
        </row>
        <row r="644">
          <cell r="A644">
            <v>210156</v>
          </cell>
          <cell r="B644" t="str">
            <v>T Awoniyi</v>
          </cell>
          <cell r="C644" t="str">
            <v>NTG</v>
          </cell>
          <cell r="D644" t="str">
            <v>FW</v>
          </cell>
          <cell r="E644">
            <v>4</v>
          </cell>
          <cell r="F644">
            <v>2.2999999999999998</v>
          </cell>
          <cell r="G644">
            <v>7</v>
          </cell>
          <cell r="H644">
            <v>95</v>
          </cell>
          <cell r="I644">
            <v>1</v>
          </cell>
          <cell r="J644">
            <v>0</v>
          </cell>
          <cell r="K644">
            <v>9</v>
          </cell>
          <cell r="L644">
            <v>0</v>
          </cell>
          <cell r="M644">
            <v>3</v>
          </cell>
          <cell r="N644">
            <v>0</v>
          </cell>
          <cell r="O644">
            <v>7</v>
          </cell>
          <cell r="P644">
            <v>0</v>
          </cell>
          <cell r="Q644">
            <v>0</v>
          </cell>
          <cell r="R644">
            <v>2</v>
          </cell>
          <cell r="S644">
            <v>1</v>
          </cell>
          <cell r="T644">
            <v>8</v>
          </cell>
          <cell r="U644">
            <v>0</v>
          </cell>
          <cell r="V644">
            <v>3</v>
          </cell>
          <cell r="W644">
            <v>0</v>
          </cell>
          <cell r="X644">
            <v>0</v>
          </cell>
          <cell r="Y644">
            <v>2</v>
          </cell>
          <cell r="Z644">
            <v>9</v>
          </cell>
          <cell r="AA644">
            <v>0</v>
          </cell>
          <cell r="AB644">
            <v>0</v>
          </cell>
          <cell r="AC644">
            <v>0</v>
          </cell>
          <cell r="AD644">
            <v>0</v>
          </cell>
          <cell r="AE644">
            <v>0</v>
          </cell>
          <cell r="AF644">
            <v>0</v>
          </cell>
          <cell r="AG644">
            <v>0</v>
          </cell>
          <cell r="AH644">
            <v>0</v>
          </cell>
          <cell r="AI644">
            <v>0</v>
          </cell>
          <cell r="AJ644">
            <v>0</v>
          </cell>
          <cell r="AK644">
            <v>0</v>
          </cell>
          <cell r="AL644">
            <v>1</v>
          </cell>
          <cell r="AM644">
            <v>1</v>
          </cell>
          <cell r="AN644">
            <v>0</v>
          </cell>
          <cell r="AO644">
            <v>4</v>
          </cell>
          <cell r="AP644">
            <v>7</v>
          </cell>
          <cell r="AQ644">
            <v>0</v>
          </cell>
          <cell r="AR644">
            <v>24</v>
          </cell>
          <cell r="AS644">
            <v>6</v>
          </cell>
          <cell r="AT644">
            <v>0</v>
          </cell>
          <cell r="AU644">
            <v>7</v>
          </cell>
          <cell r="AY644">
            <v>0</v>
          </cell>
          <cell r="AZ644" t="str">
            <v/>
          </cell>
        </row>
        <row r="645">
          <cell r="A645">
            <v>215460</v>
          </cell>
          <cell r="B645" t="str">
            <v>I Poveda-Ocampo*</v>
          </cell>
          <cell r="C645" t="str">
            <v>LEE</v>
          </cell>
          <cell r="D645" t="str">
            <v>FW</v>
          </cell>
          <cell r="E645">
            <v>4</v>
          </cell>
          <cell r="F645">
            <v>2.2999999999999998</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Y645">
            <v>0</v>
          </cell>
          <cell r="AZ645" t="str">
            <v/>
          </cell>
        </row>
        <row r="646">
          <cell r="A646">
            <v>487117</v>
          </cell>
          <cell r="B646" t="str">
            <v>E Ferguson</v>
          </cell>
          <cell r="C646" t="str">
            <v>BHA</v>
          </cell>
          <cell r="D646" t="str">
            <v>FW</v>
          </cell>
          <cell r="E646">
            <v>4</v>
          </cell>
          <cell r="F646">
            <v>2.2999999999999998</v>
          </cell>
          <cell r="G646">
            <v>2</v>
          </cell>
          <cell r="H646">
            <v>71</v>
          </cell>
          <cell r="Z646">
            <v>2</v>
          </cell>
          <cell r="AA646">
            <v>5</v>
          </cell>
          <cell r="AB646">
            <v>6</v>
          </cell>
          <cell r="AC646">
            <v>0</v>
          </cell>
          <cell r="AD646">
            <v>2</v>
          </cell>
          <cell r="AE646">
            <v>1</v>
          </cell>
          <cell r="AF646">
            <v>2</v>
          </cell>
          <cell r="AG646">
            <v>0</v>
          </cell>
          <cell r="AH646">
            <v>9</v>
          </cell>
          <cell r="AI646">
            <v>2</v>
          </cell>
          <cell r="AJ646">
            <v>1</v>
          </cell>
          <cell r="AK646">
            <v>12</v>
          </cell>
          <cell r="AL646">
            <v>0</v>
          </cell>
          <cell r="AM646">
            <v>8</v>
          </cell>
          <cell r="AN646">
            <v>2</v>
          </cell>
          <cell r="AO646">
            <v>0</v>
          </cell>
          <cell r="AP646">
            <v>0</v>
          </cell>
          <cell r="AQ646">
            <v>0</v>
          </cell>
          <cell r="AR646">
            <v>1</v>
          </cell>
          <cell r="AS646">
            <v>3</v>
          </cell>
          <cell r="AT646">
            <v>13</v>
          </cell>
          <cell r="AU646">
            <v>2</v>
          </cell>
          <cell r="AY646">
            <v>0</v>
          </cell>
          <cell r="AZ646" t="str">
            <v/>
          </cell>
        </row>
        <row r="647">
          <cell r="A647">
            <v>490146</v>
          </cell>
          <cell r="B647" t="str">
            <v>J Stansfield*</v>
          </cell>
          <cell r="C647" t="str">
            <v>FUL</v>
          </cell>
          <cell r="D647" t="str">
            <v>FW</v>
          </cell>
          <cell r="E647">
            <v>4</v>
          </cell>
          <cell r="F647">
            <v>2.2999999999999998</v>
          </cell>
          <cell r="G647">
            <v>0</v>
          </cell>
          <cell r="H647">
            <v>6</v>
          </cell>
          <cell r="K647">
            <v>5</v>
          </cell>
          <cell r="L647">
            <v>1</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Y647">
            <v>0</v>
          </cell>
          <cell r="AZ647" t="str">
            <v/>
          </cell>
        </row>
        <row r="648">
          <cell r="A648">
            <v>221239</v>
          </cell>
          <cell r="B648" t="str">
            <v>K Davis*</v>
          </cell>
          <cell r="C648" t="str">
            <v>AVA</v>
          </cell>
          <cell r="D648" t="str">
            <v>FW</v>
          </cell>
          <cell r="E648">
            <v>4</v>
          </cell>
          <cell r="F648">
            <v>2.2000000000000002</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Y648">
            <v>0</v>
          </cell>
          <cell r="AZ648" t="str">
            <v/>
          </cell>
        </row>
        <row r="649">
          <cell r="A649">
            <v>222677</v>
          </cell>
          <cell r="B649" t="str">
            <v>T Chong*</v>
          </cell>
          <cell r="C649" t="str">
            <v>MUN</v>
          </cell>
          <cell r="D649" t="str">
            <v>FW</v>
          </cell>
          <cell r="E649">
            <v>4</v>
          </cell>
          <cell r="F649">
            <v>2.2000000000000002</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Y649">
            <v>0</v>
          </cell>
          <cell r="AZ649" t="str">
            <v/>
          </cell>
        </row>
        <row r="650">
          <cell r="A650">
            <v>248937</v>
          </cell>
          <cell r="B650" t="str">
            <v>S Greenwood</v>
          </cell>
          <cell r="C650" t="str">
            <v>LEE</v>
          </cell>
          <cell r="D650" t="str">
            <v>FW</v>
          </cell>
          <cell r="E650">
            <v>4</v>
          </cell>
          <cell r="F650">
            <v>2.2000000000000002</v>
          </cell>
          <cell r="G650">
            <v>0</v>
          </cell>
          <cell r="H650">
            <v>38</v>
          </cell>
          <cell r="I650">
            <v>1</v>
          </cell>
          <cell r="J650">
            <v>0</v>
          </cell>
          <cell r="K650">
            <v>0</v>
          </cell>
          <cell r="L650">
            <v>1</v>
          </cell>
          <cell r="M650">
            <v>1</v>
          </cell>
          <cell r="N650">
            <v>0</v>
          </cell>
          <cell r="O650">
            <v>0</v>
          </cell>
          <cell r="P650">
            <v>0</v>
          </cell>
          <cell r="Q650">
            <v>0</v>
          </cell>
          <cell r="R650">
            <v>0</v>
          </cell>
          <cell r="S650">
            <v>0</v>
          </cell>
          <cell r="T650">
            <v>0</v>
          </cell>
          <cell r="U650">
            <v>2</v>
          </cell>
          <cell r="V650">
            <v>9</v>
          </cell>
          <cell r="W650">
            <v>1</v>
          </cell>
          <cell r="X650">
            <v>0</v>
          </cell>
          <cell r="Y650">
            <v>4</v>
          </cell>
          <cell r="Z650">
            <v>1</v>
          </cell>
          <cell r="AA650">
            <v>5</v>
          </cell>
          <cell r="AB650">
            <v>2</v>
          </cell>
          <cell r="AC650">
            <v>2</v>
          </cell>
          <cell r="AD650">
            <v>0</v>
          </cell>
          <cell r="AE650">
            <v>2</v>
          </cell>
          <cell r="AF650">
            <v>2</v>
          </cell>
          <cell r="AG650">
            <v>0</v>
          </cell>
          <cell r="AH650">
            <v>1</v>
          </cell>
          <cell r="AI650">
            <v>0</v>
          </cell>
          <cell r="AJ650">
            <v>0</v>
          </cell>
          <cell r="AK650">
            <v>0</v>
          </cell>
          <cell r="AL650">
            <v>0</v>
          </cell>
          <cell r="AM650">
            <v>0</v>
          </cell>
          <cell r="AN650">
            <v>0</v>
          </cell>
          <cell r="AO650">
            <v>0</v>
          </cell>
          <cell r="AP650">
            <v>0</v>
          </cell>
          <cell r="AQ650">
            <v>1</v>
          </cell>
          <cell r="AR650">
            <v>2</v>
          </cell>
          <cell r="AS650">
            <v>0</v>
          </cell>
          <cell r="AT650">
            <v>1</v>
          </cell>
          <cell r="AU650">
            <v>0</v>
          </cell>
          <cell r="AY650">
            <v>0</v>
          </cell>
          <cell r="AZ650" t="str">
            <v/>
          </cell>
        </row>
        <row r="651">
          <cell r="A651">
            <v>441192</v>
          </cell>
          <cell r="B651" t="str">
            <v>J Sarmiento</v>
          </cell>
          <cell r="C651" t="str">
            <v>BHA</v>
          </cell>
          <cell r="D651" t="str">
            <v>FW</v>
          </cell>
          <cell r="E651">
            <v>4</v>
          </cell>
          <cell r="F651">
            <v>2.2000000000000002</v>
          </cell>
          <cell r="G651">
            <v>0</v>
          </cell>
          <cell r="H651">
            <v>18</v>
          </cell>
          <cell r="I651">
            <v>0</v>
          </cell>
          <cell r="J651">
            <v>0</v>
          </cell>
          <cell r="K651">
            <v>0</v>
          </cell>
          <cell r="L651">
            <v>0</v>
          </cell>
          <cell r="M651">
            <v>0</v>
          </cell>
          <cell r="N651">
            <v>0</v>
          </cell>
          <cell r="O651">
            <v>0</v>
          </cell>
          <cell r="P651">
            <v>0</v>
          </cell>
          <cell r="Q651">
            <v>0</v>
          </cell>
          <cell r="R651">
            <v>0</v>
          </cell>
          <cell r="S651">
            <v>0</v>
          </cell>
          <cell r="T651">
            <v>1</v>
          </cell>
          <cell r="U651">
            <v>1</v>
          </cell>
          <cell r="V651">
            <v>0</v>
          </cell>
          <cell r="W651">
            <v>0</v>
          </cell>
          <cell r="X651">
            <v>0</v>
          </cell>
          <cell r="Y651">
            <v>1</v>
          </cell>
          <cell r="Z651">
            <v>5</v>
          </cell>
          <cell r="AA651">
            <v>1</v>
          </cell>
          <cell r="AB651">
            <v>0</v>
          </cell>
          <cell r="AC651">
            <v>0</v>
          </cell>
          <cell r="AD651">
            <v>4</v>
          </cell>
          <cell r="AE651">
            <v>0</v>
          </cell>
          <cell r="AF651">
            <v>0</v>
          </cell>
          <cell r="AG651">
            <v>0</v>
          </cell>
          <cell r="AH651">
            <v>3</v>
          </cell>
          <cell r="AI651">
            <v>0</v>
          </cell>
          <cell r="AJ651">
            <v>1</v>
          </cell>
          <cell r="AK651">
            <v>1</v>
          </cell>
          <cell r="AL651">
            <v>0</v>
          </cell>
          <cell r="AM651">
            <v>0</v>
          </cell>
          <cell r="AN651">
            <v>0</v>
          </cell>
          <cell r="AO651">
            <v>0</v>
          </cell>
          <cell r="AP651">
            <v>0</v>
          </cell>
          <cell r="AQ651">
            <v>0</v>
          </cell>
          <cell r="AR651">
            <v>0</v>
          </cell>
          <cell r="AS651">
            <v>0</v>
          </cell>
          <cell r="AT651">
            <v>0</v>
          </cell>
          <cell r="AU651">
            <v>0</v>
          </cell>
          <cell r="AY651">
            <v>0</v>
          </cell>
          <cell r="AZ651" t="str">
            <v/>
          </cell>
        </row>
        <row r="652">
          <cell r="A652">
            <v>450541</v>
          </cell>
          <cell r="B652" t="str">
            <v>L Plange*</v>
          </cell>
          <cell r="C652" t="str">
            <v>CRY</v>
          </cell>
          <cell r="D652" t="str">
            <v>FW</v>
          </cell>
          <cell r="E652">
            <v>4</v>
          </cell>
          <cell r="F652">
            <v>2.2000000000000002</v>
          </cell>
          <cell r="G652">
            <v>0</v>
          </cell>
          <cell r="H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Y652">
            <v>0</v>
          </cell>
          <cell r="AZ652" t="str">
            <v/>
          </cell>
        </row>
        <row r="653">
          <cell r="A653">
            <v>461421</v>
          </cell>
          <cell r="B653" t="str">
            <v>L Dobbin*</v>
          </cell>
          <cell r="C653" t="str">
            <v>EVE</v>
          </cell>
          <cell r="D653" t="str">
            <v>FW</v>
          </cell>
          <cell r="E653">
            <v>4</v>
          </cell>
          <cell r="F653">
            <v>2.2000000000000002</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Y653">
            <v>0</v>
          </cell>
          <cell r="AZ653" t="str">
            <v/>
          </cell>
        </row>
        <row r="654">
          <cell r="A654">
            <v>496228</v>
          </cell>
          <cell r="B654" t="str">
            <v>S Perkins</v>
          </cell>
          <cell r="C654" t="str">
            <v>LEE</v>
          </cell>
          <cell r="D654" t="str">
            <v>FW</v>
          </cell>
          <cell r="E654">
            <v>4</v>
          </cell>
          <cell r="F654">
            <v>2.1</v>
          </cell>
          <cell r="G654">
            <v>0</v>
          </cell>
          <cell r="H654">
            <v>7</v>
          </cell>
          <cell r="Z654">
            <v>0</v>
          </cell>
          <cell r="AA654">
            <v>6</v>
          </cell>
          <cell r="AB654">
            <v>0</v>
          </cell>
          <cell r="AC654">
            <v>1</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Y654">
            <v>0</v>
          </cell>
          <cell r="AZ654" t="str">
            <v/>
          </cell>
        </row>
        <row r="655">
          <cell r="A655">
            <v>565297</v>
          </cell>
          <cell r="B655" t="str">
            <v>M Joseph</v>
          </cell>
          <cell r="C655" t="str">
            <v>LEE</v>
          </cell>
          <cell r="D655" t="str">
            <v>FW</v>
          </cell>
          <cell r="E655">
            <v>4</v>
          </cell>
          <cell r="F655">
            <v>2.1</v>
          </cell>
          <cell r="G655">
            <v>0</v>
          </cell>
          <cell r="H655">
            <v>4</v>
          </cell>
          <cell r="Z655">
            <v>0</v>
          </cell>
          <cell r="AA655">
            <v>1</v>
          </cell>
          <cell r="AB655">
            <v>0</v>
          </cell>
          <cell r="AC655">
            <v>1</v>
          </cell>
          <cell r="AD655">
            <v>0</v>
          </cell>
          <cell r="AE655">
            <v>1</v>
          </cell>
          <cell r="AF655">
            <v>0</v>
          </cell>
          <cell r="AG655">
            <v>0</v>
          </cell>
          <cell r="AH655">
            <v>1</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Y655">
            <v>0</v>
          </cell>
          <cell r="AZ655" t="str">
            <v/>
          </cell>
        </row>
        <row r="656">
          <cell r="A656">
            <v>209925</v>
          </cell>
          <cell r="B656" t="str">
            <v>X Silva*</v>
          </cell>
          <cell r="C656" t="str">
            <v>NTG</v>
          </cell>
          <cell r="D656" t="str">
            <v>FW</v>
          </cell>
          <cell r="E656">
            <v>4</v>
          </cell>
          <cell r="F656">
            <v>2</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Y656">
            <v>0</v>
          </cell>
          <cell r="AZ656" t="str">
            <v/>
          </cell>
        </row>
        <row r="657">
          <cell r="G657">
            <v>0</v>
          </cell>
          <cell r="H657">
            <v>0</v>
          </cell>
          <cell r="AY657" t="str">
            <v/>
          </cell>
          <cell r="AZ657" t="str">
            <v/>
          </cell>
        </row>
        <row r="658">
          <cell r="G658">
            <v>0</v>
          </cell>
          <cell r="H658">
            <v>0</v>
          </cell>
          <cell r="AY658" t="str">
            <v/>
          </cell>
          <cell r="AZ658" t="str">
            <v/>
          </cell>
        </row>
        <row r="659">
          <cell r="G659">
            <v>0</v>
          </cell>
          <cell r="H659">
            <v>0</v>
          </cell>
          <cell r="AY659" t="str">
            <v/>
          </cell>
          <cell r="AZ659" t="str">
            <v/>
          </cell>
        </row>
        <row r="660">
          <cell r="G660">
            <v>0</v>
          </cell>
          <cell r="H660">
            <v>0</v>
          </cell>
          <cell r="AY660" t="str">
            <v/>
          </cell>
          <cell r="AZ660" t="str">
            <v/>
          </cell>
        </row>
        <row r="661">
          <cell r="G661">
            <v>0</v>
          </cell>
          <cell r="H661">
            <v>0</v>
          </cell>
          <cell r="AY661" t="str">
            <v/>
          </cell>
          <cell r="AZ661" t="str">
            <v/>
          </cell>
        </row>
        <row r="662">
          <cell r="G662">
            <v>0</v>
          </cell>
          <cell r="H662">
            <v>0</v>
          </cell>
          <cell r="AY662" t="str">
            <v/>
          </cell>
          <cell r="AZ662" t="str">
            <v/>
          </cell>
        </row>
        <row r="663">
          <cell r="G663">
            <v>0</v>
          </cell>
          <cell r="H663">
            <v>0</v>
          </cell>
          <cell r="AY663" t="str">
            <v/>
          </cell>
          <cell r="AZ663" t="str">
            <v/>
          </cell>
        </row>
        <row r="664">
          <cell r="G664">
            <v>0</v>
          </cell>
          <cell r="H664">
            <v>0</v>
          </cell>
          <cell r="AY664" t="str">
            <v/>
          </cell>
          <cell r="AZ664" t="str">
            <v/>
          </cell>
        </row>
        <row r="665">
          <cell r="G665">
            <v>0</v>
          </cell>
          <cell r="H665">
            <v>0</v>
          </cell>
          <cell r="AY665" t="str">
            <v/>
          </cell>
          <cell r="AZ665" t="str">
            <v/>
          </cell>
        </row>
        <row r="666">
          <cell r="G666">
            <v>0</v>
          </cell>
          <cell r="H666">
            <v>0</v>
          </cell>
          <cell r="AY666" t="str">
            <v/>
          </cell>
          <cell r="AZ666" t="str">
            <v/>
          </cell>
        </row>
        <row r="667">
          <cell r="G667">
            <v>0</v>
          </cell>
          <cell r="H667">
            <v>0</v>
          </cell>
          <cell r="AY667" t="str">
            <v/>
          </cell>
          <cell r="AZ667" t="str">
            <v/>
          </cell>
        </row>
        <row r="668">
          <cell r="G668">
            <v>0</v>
          </cell>
          <cell r="H668">
            <v>0</v>
          </cell>
          <cell r="AY668" t="str">
            <v/>
          </cell>
          <cell r="AZ668" t="str">
            <v/>
          </cell>
        </row>
        <row r="669">
          <cell r="G669">
            <v>0</v>
          </cell>
          <cell r="H669">
            <v>0</v>
          </cell>
          <cell r="AY669" t="str">
            <v/>
          </cell>
          <cell r="AZ669" t="str">
            <v/>
          </cell>
        </row>
        <row r="670">
          <cell r="G670">
            <v>0</v>
          </cell>
          <cell r="H670">
            <v>0</v>
          </cell>
          <cell r="AY670" t="str">
            <v/>
          </cell>
          <cell r="AZ670" t="str">
            <v/>
          </cell>
        </row>
        <row r="671">
          <cell r="G671">
            <v>0</v>
          </cell>
          <cell r="H671">
            <v>0</v>
          </cell>
          <cell r="AY671" t="str">
            <v/>
          </cell>
          <cell r="AZ671" t="str">
            <v/>
          </cell>
        </row>
        <row r="672">
          <cell r="G672">
            <v>0</v>
          </cell>
          <cell r="H672">
            <v>0</v>
          </cell>
          <cell r="AY672" t="str">
            <v/>
          </cell>
          <cell r="AZ672" t="str">
            <v/>
          </cell>
        </row>
        <row r="673">
          <cell r="G673">
            <v>0</v>
          </cell>
          <cell r="H673">
            <v>0</v>
          </cell>
          <cell r="AY673" t="str">
            <v/>
          </cell>
          <cell r="AZ673" t="str">
            <v/>
          </cell>
        </row>
        <row r="674">
          <cell r="G674">
            <v>0</v>
          </cell>
          <cell r="H674">
            <v>0</v>
          </cell>
          <cell r="AY674" t="str">
            <v/>
          </cell>
          <cell r="AZ674" t="str">
            <v/>
          </cell>
        </row>
        <row r="675">
          <cell r="G675">
            <v>0</v>
          </cell>
          <cell r="H675">
            <v>0</v>
          </cell>
          <cell r="AY675" t="str">
            <v/>
          </cell>
          <cell r="AZ675" t="str">
            <v/>
          </cell>
        </row>
        <row r="676">
          <cell r="G676">
            <v>0</v>
          </cell>
          <cell r="H676">
            <v>0</v>
          </cell>
          <cell r="AY676" t="str">
            <v/>
          </cell>
          <cell r="AZ676" t="str">
            <v/>
          </cell>
        </row>
        <row r="677">
          <cell r="G677">
            <v>0</v>
          </cell>
          <cell r="H677">
            <v>0</v>
          </cell>
          <cell r="AY677" t="str">
            <v/>
          </cell>
          <cell r="AZ677" t="str">
            <v/>
          </cell>
        </row>
        <row r="678">
          <cell r="G678">
            <v>0</v>
          </cell>
          <cell r="H678">
            <v>0</v>
          </cell>
          <cell r="AY678" t="str">
            <v/>
          </cell>
          <cell r="AZ678" t="str">
            <v/>
          </cell>
        </row>
        <row r="679">
          <cell r="G679">
            <v>0</v>
          </cell>
          <cell r="H679">
            <v>0</v>
          </cell>
          <cell r="AY679" t="str">
            <v/>
          </cell>
          <cell r="AZ679" t="str">
            <v/>
          </cell>
        </row>
        <row r="680">
          <cell r="G680">
            <v>0</v>
          </cell>
          <cell r="H680">
            <v>0</v>
          </cell>
          <cell r="AY680" t="str">
            <v/>
          </cell>
          <cell r="AZ680" t="str">
            <v/>
          </cell>
        </row>
        <row r="681">
          <cell r="G681">
            <v>0</v>
          </cell>
          <cell r="H681">
            <v>0</v>
          </cell>
          <cell r="AY681" t="str">
            <v/>
          </cell>
          <cell r="AZ681" t="str">
            <v/>
          </cell>
        </row>
        <row r="682">
          <cell r="G682">
            <v>0</v>
          </cell>
          <cell r="H682">
            <v>0</v>
          </cell>
          <cell r="AY682" t="str">
            <v/>
          </cell>
          <cell r="AZ682" t="str">
            <v/>
          </cell>
        </row>
        <row r="683">
          <cell r="G683">
            <v>0</v>
          </cell>
          <cell r="H683">
            <v>0</v>
          </cell>
          <cell r="AY683" t="str">
            <v/>
          </cell>
          <cell r="AZ683" t="str">
            <v/>
          </cell>
        </row>
        <row r="684">
          <cell r="G684">
            <v>0</v>
          </cell>
          <cell r="H684">
            <v>0</v>
          </cell>
          <cell r="AY684" t="str">
            <v/>
          </cell>
          <cell r="AZ684" t="str">
            <v/>
          </cell>
        </row>
        <row r="685">
          <cell r="G685">
            <v>0</v>
          </cell>
          <cell r="H685">
            <v>0</v>
          </cell>
          <cell r="AY685" t="str">
            <v/>
          </cell>
          <cell r="AZ685" t="str">
            <v/>
          </cell>
        </row>
        <row r="686">
          <cell r="G686">
            <v>0</v>
          </cell>
          <cell r="H686">
            <v>0</v>
          </cell>
          <cell r="AY686" t="str">
            <v/>
          </cell>
          <cell r="AZ686" t="str">
            <v/>
          </cell>
        </row>
        <row r="687">
          <cell r="G687">
            <v>0</v>
          </cell>
          <cell r="H687">
            <v>0</v>
          </cell>
          <cell r="AY687" t="str">
            <v/>
          </cell>
          <cell r="AZ687" t="str">
            <v/>
          </cell>
        </row>
        <row r="688">
          <cell r="G688">
            <v>0</v>
          </cell>
          <cell r="H688">
            <v>0</v>
          </cell>
          <cell r="AY688" t="str">
            <v/>
          </cell>
          <cell r="AZ688" t="str">
            <v/>
          </cell>
        </row>
        <row r="689">
          <cell r="G689">
            <v>0</v>
          </cell>
          <cell r="H689">
            <v>0</v>
          </cell>
          <cell r="AY689" t="str">
            <v/>
          </cell>
          <cell r="AZ689" t="str">
            <v/>
          </cell>
        </row>
        <row r="690">
          <cell r="G690">
            <v>0</v>
          </cell>
          <cell r="H690">
            <v>0</v>
          </cell>
          <cell r="AY690" t="str">
            <v/>
          </cell>
          <cell r="AZ690" t="str">
            <v/>
          </cell>
        </row>
        <row r="691">
          <cell r="G691">
            <v>0</v>
          </cell>
          <cell r="H691">
            <v>0</v>
          </cell>
          <cell r="AY691" t="str">
            <v/>
          </cell>
          <cell r="AZ691" t="str">
            <v/>
          </cell>
        </row>
        <row r="692">
          <cell r="G692">
            <v>0</v>
          </cell>
          <cell r="H692">
            <v>0</v>
          </cell>
          <cell r="AY692" t="str">
            <v/>
          </cell>
          <cell r="AZ692" t="str">
            <v/>
          </cell>
        </row>
        <row r="693">
          <cell r="G693">
            <v>0</v>
          </cell>
          <cell r="H693">
            <v>0</v>
          </cell>
          <cell r="AY693" t="str">
            <v/>
          </cell>
          <cell r="AZ693" t="str">
            <v/>
          </cell>
        </row>
        <row r="694">
          <cell r="G694">
            <v>0</v>
          </cell>
          <cell r="H694">
            <v>0</v>
          </cell>
          <cell r="AY694" t="str">
            <v/>
          </cell>
          <cell r="AZ694" t="str">
            <v/>
          </cell>
        </row>
        <row r="695">
          <cell r="G695">
            <v>0</v>
          </cell>
          <cell r="H695">
            <v>0</v>
          </cell>
          <cell r="AY695" t="str">
            <v/>
          </cell>
          <cell r="AZ695" t="str">
            <v/>
          </cell>
        </row>
        <row r="696">
          <cell r="G696">
            <v>0</v>
          </cell>
          <cell r="H696">
            <v>0</v>
          </cell>
          <cell r="AY696" t="str">
            <v/>
          </cell>
          <cell r="AZ696" t="str">
            <v/>
          </cell>
        </row>
        <row r="697">
          <cell r="G697">
            <v>0</v>
          </cell>
          <cell r="H697">
            <v>0</v>
          </cell>
          <cell r="AY697" t="str">
            <v/>
          </cell>
          <cell r="AZ697" t="str">
            <v/>
          </cell>
        </row>
        <row r="698">
          <cell r="G698">
            <v>0</v>
          </cell>
          <cell r="H698">
            <v>0</v>
          </cell>
          <cell r="AY698" t="str">
            <v/>
          </cell>
          <cell r="AZ698" t="str">
            <v/>
          </cell>
        </row>
        <row r="699">
          <cell r="G699">
            <v>0</v>
          </cell>
          <cell r="H699">
            <v>0</v>
          </cell>
          <cell r="AY699" t="str">
            <v/>
          </cell>
          <cell r="AZ699" t="str">
            <v/>
          </cell>
        </row>
        <row r="700">
          <cell r="G700">
            <v>0</v>
          </cell>
          <cell r="H700">
            <v>0</v>
          </cell>
          <cell r="AY700" t="str">
            <v/>
          </cell>
          <cell r="AZ700" t="str">
            <v/>
          </cell>
        </row>
        <row r="701">
          <cell r="G701">
            <v>0</v>
          </cell>
          <cell r="H701">
            <v>0</v>
          </cell>
          <cell r="AY701" t="str">
            <v/>
          </cell>
          <cell r="AZ701" t="str">
            <v/>
          </cell>
        </row>
        <row r="702">
          <cell r="G702">
            <v>0</v>
          </cell>
          <cell r="H702">
            <v>0</v>
          </cell>
          <cell r="AY702" t="str">
            <v/>
          </cell>
          <cell r="AZ702" t="str">
            <v/>
          </cell>
        </row>
        <row r="703">
          <cell r="G703">
            <v>0</v>
          </cell>
          <cell r="H703">
            <v>0</v>
          </cell>
          <cell r="AY703" t="str">
            <v/>
          </cell>
          <cell r="AZ703" t="str">
            <v/>
          </cell>
        </row>
        <row r="704">
          <cell r="G704">
            <v>0</v>
          </cell>
          <cell r="H704">
            <v>0</v>
          </cell>
          <cell r="AY704" t="str">
            <v/>
          </cell>
          <cell r="AZ704" t="str">
            <v/>
          </cell>
        </row>
        <row r="705">
          <cell r="G705">
            <v>0</v>
          </cell>
          <cell r="H705">
            <v>0</v>
          </cell>
          <cell r="AY705" t="str">
            <v/>
          </cell>
          <cell r="AZ705" t="str">
            <v/>
          </cell>
        </row>
        <row r="706">
          <cell r="G706">
            <v>0</v>
          </cell>
          <cell r="H706">
            <v>0</v>
          </cell>
          <cell r="AY706" t="str">
            <v/>
          </cell>
          <cell r="AZ706" t="str">
            <v/>
          </cell>
        </row>
        <row r="707">
          <cell r="G707">
            <v>0</v>
          </cell>
          <cell r="H707">
            <v>0</v>
          </cell>
          <cell r="AY707" t="str">
            <v/>
          </cell>
          <cell r="AZ707" t="str">
            <v/>
          </cell>
        </row>
        <row r="708">
          <cell r="G708">
            <v>0</v>
          </cell>
          <cell r="H708">
            <v>0</v>
          </cell>
          <cell r="AY708" t="str">
            <v/>
          </cell>
          <cell r="AZ708" t="str">
            <v/>
          </cell>
        </row>
        <row r="709">
          <cell r="G709">
            <v>0</v>
          </cell>
          <cell r="H709">
            <v>0</v>
          </cell>
          <cell r="AY709" t="str">
            <v/>
          </cell>
          <cell r="AZ709" t="str">
            <v/>
          </cell>
        </row>
        <row r="710">
          <cell r="G710">
            <v>0</v>
          </cell>
          <cell r="H710">
            <v>0</v>
          </cell>
          <cell r="AY710" t="str">
            <v/>
          </cell>
          <cell r="AZ710" t="str">
            <v/>
          </cell>
        </row>
        <row r="711">
          <cell r="G711">
            <v>0</v>
          </cell>
          <cell r="H711">
            <v>0</v>
          </cell>
          <cell r="AY711" t="str">
            <v/>
          </cell>
          <cell r="AZ711" t="str">
            <v/>
          </cell>
        </row>
        <row r="712">
          <cell r="G712">
            <v>0</v>
          </cell>
          <cell r="H712">
            <v>0</v>
          </cell>
          <cell r="AY712" t="str">
            <v/>
          </cell>
          <cell r="AZ712" t="str">
            <v/>
          </cell>
        </row>
        <row r="713">
          <cell r="G713">
            <v>0</v>
          </cell>
          <cell r="H713">
            <v>0</v>
          </cell>
          <cell r="AY713" t="str">
            <v/>
          </cell>
          <cell r="AZ713" t="str">
            <v/>
          </cell>
        </row>
        <row r="714">
          <cell r="G714">
            <v>0</v>
          </cell>
          <cell r="H714">
            <v>0</v>
          </cell>
          <cell r="AY714" t="str">
            <v/>
          </cell>
          <cell r="AZ714" t="str">
            <v/>
          </cell>
        </row>
        <row r="715">
          <cell r="G715">
            <v>0</v>
          </cell>
          <cell r="H715">
            <v>0</v>
          </cell>
          <cell r="AY715" t="str">
            <v/>
          </cell>
          <cell r="AZ715" t="str">
            <v/>
          </cell>
        </row>
        <row r="716">
          <cell r="G716">
            <v>0</v>
          </cell>
          <cell r="H716">
            <v>0</v>
          </cell>
          <cell r="AY716" t="str">
            <v/>
          </cell>
          <cell r="AZ716" t="str">
            <v/>
          </cell>
        </row>
        <row r="717">
          <cell r="G717">
            <v>0</v>
          </cell>
          <cell r="H717">
            <v>0</v>
          </cell>
          <cell r="AY717" t="str">
            <v/>
          </cell>
          <cell r="AZ717" t="str">
            <v/>
          </cell>
        </row>
        <row r="718">
          <cell r="G718">
            <v>0</v>
          </cell>
          <cell r="H718">
            <v>0</v>
          </cell>
          <cell r="AY718" t="str">
            <v/>
          </cell>
          <cell r="AZ718" t="str">
            <v/>
          </cell>
        </row>
        <row r="719">
          <cell r="G719">
            <v>0</v>
          </cell>
          <cell r="H719">
            <v>0</v>
          </cell>
          <cell r="AY719" t="str">
            <v/>
          </cell>
          <cell r="AZ719" t="str">
            <v/>
          </cell>
        </row>
        <row r="720">
          <cell r="G720">
            <v>0</v>
          </cell>
          <cell r="H720">
            <v>0</v>
          </cell>
          <cell r="AY720" t="str">
            <v/>
          </cell>
          <cell r="AZ720" t="str">
            <v/>
          </cell>
        </row>
        <row r="721">
          <cell r="G721">
            <v>0</v>
          </cell>
          <cell r="H721">
            <v>0</v>
          </cell>
          <cell r="AY721" t="str">
            <v/>
          </cell>
          <cell r="AZ721" t="str">
            <v/>
          </cell>
        </row>
        <row r="722">
          <cell r="G722">
            <v>0</v>
          </cell>
          <cell r="H722">
            <v>0</v>
          </cell>
          <cell r="AY722" t="str">
            <v/>
          </cell>
          <cell r="AZ722" t="str">
            <v/>
          </cell>
        </row>
        <row r="723">
          <cell r="G723">
            <v>0</v>
          </cell>
          <cell r="H723">
            <v>0</v>
          </cell>
          <cell r="AY723" t="str">
            <v/>
          </cell>
          <cell r="AZ723" t="str">
            <v/>
          </cell>
        </row>
        <row r="724">
          <cell r="G724">
            <v>0</v>
          </cell>
          <cell r="H724">
            <v>0</v>
          </cell>
          <cell r="AY724" t="str">
            <v/>
          </cell>
          <cell r="AZ724" t="str">
            <v/>
          </cell>
        </row>
        <row r="725">
          <cell r="G725">
            <v>0</v>
          </cell>
          <cell r="H725">
            <v>0</v>
          </cell>
          <cell r="AY725" t="str">
            <v/>
          </cell>
          <cell r="AZ725" t="str">
            <v/>
          </cell>
        </row>
        <row r="726">
          <cell r="G726">
            <v>0</v>
          </cell>
          <cell r="H726">
            <v>0</v>
          </cell>
          <cell r="AY726" t="str">
            <v/>
          </cell>
          <cell r="AZ726" t="str">
            <v/>
          </cell>
        </row>
        <row r="727">
          <cell r="G727">
            <v>0</v>
          </cell>
          <cell r="H727">
            <v>0</v>
          </cell>
          <cell r="AY727" t="str">
            <v/>
          </cell>
          <cell r="AZ727" t="str">
            <v/>
          </cell>
        </row>
        <row r="728">
          <cell r="G728">
            <v>0</v>
          </cell>
          <cell r="H728">
            <v>0</v>
          </cell>
          <cell r="AY728" t="str">
            <v/>
          </cell>
          <cell r="AZ728" t="str">
            <v/>
          </cell>
        </row>
        <row r="729">
          <cell r="G729">
            <v>0</v>
          </cell>
          <cell r="H729">
            <v>0</v>
          </cell>
          <cell r="AY729" t="str">
            <v/>
          </cell>
          <cell r="AZ729" t="str">
            <v/>
          </cell>
        </row>
        <row r="730">
          <cell r="G730">
            <v>0</v>
          </cell>
          <cell r="H730">
            <v>0</v>
          </cell>
          <cell r="AY730" t="str">
            <v/>
          </cell>
          <cell r="AZ730" t="str">
            <v/>
          </cell>
        </row>
        <row r="731">
          <cell r="G731">
            <v>0</v>
          </cell>
          <cell r="H731">
            <v>0</v>
          </cell>
          <cell r="AY731" t="str">
            <v/>
          </cell>
          <cell r="AZ731" t="str">
            <v/>
          </cell>
        </row>
        <row r="732">
          <cell r="G732">
            <v>0</v>
          </cell>
          <cell r="H732">
            <v>0</v>
          </cell>
          <cell r="AY732" t="str">
            <v/>
          </cell>
          <cell r="AZ732" t="str">
            <v/>
          </cell>
        </row>
        <row r="733">
          <cell r="G733">
            <v>0</v>
          </cell>
          <cell r="H733">
            <v>0</v>
          </cell>
          <cell r="AY733" t="str">
            <v/>
          </cell>
          <cell r="AZ733" t="str">
            <v/>
          </cell>
        </row>
        <row r="734">
          <cell r="G734">
            <v>0</v>
          </cell>
          <cell r="H734">
            <v>0</v>
          </cell>
          <cell r="AY734" t="str">
            <v/>
          </cell>
          <cell r="AZ734" t="str">
            <v/>
          </cell>
        </row>
        <row r="735">
          <cell r="G735">
            <v>0</v>
          </cell>
          <cell r="H735">
            <v>0</v>
          </cell>
          <cell r="AY735" t="str">
            <v/>
          </cell>
          <cell r="AZ735" t="str">
            <v/>
          </cell>
        </row>
        <row r="736">
          <cell r="G736">
            <v>0</v>
          </cell>
          <cell r="H736">
            <v>0</v>
          </cell>
          <cell r="AY736" t="str">
            <v/>
          </cell>
          <cell r="AZ736" t="str">
            <v/>
          </cell>
        </row>
        <row r="737">
          <cell r="G737">
            <v>0</v>
          </cell>
          <cell r="H737">
            <v>0</v>
          </cell>
          <cell r="AY737" t="str">
            <v/>
          </cell>
          <cell r="AZ737" t="str">
            <v/>
          </cell>
        </row>
        <row r="738">
          <cell r="G738">
            <v>0</v>
          </cell>
          <cell r="H738">
            <v>0</v>
          </cell>
          <cell r="AY738" t="str">
            <v/>
          </cell>
          <cell r="AZ738" t="str">
            <v/>
          </cell>
        </row>
        <row r="739">
          <cell r="G739">
            <v>0</v>
          </cell>
          <cell r="H739">
            <v>0</v>
          </cell>
          <cell r="AY739" t="str">
            <v/>
          </cell>
          <cell r="AZ739" t="str">
            <v/>
          </cell>
        </row>
        <row r="740">
          <cell r="G740">
            <v>0</v>
          </cell>
          <cell r="H740">
            <v>0</v>
          </cell>
          <cell r="AY740" t="str">
            <v/>
          </cell>
          <cell r="AZ740" t="str">
            <v/>
          </cell>
        </row>
        <row r="741">
          <cell r="G741">
            <v>0</v>
          </cell>
          <cell r="H741">
            <v>0</v>
          </cell>
          <cell r="AY741" t="str">
            <v/>
          </cell>
          <cell r="AZ741" t="str">
            <v/>
          </cell>
        </row>
        <row r="742">
          <cell r="G742">
            <v>0</v>
          </cell>
          <cell r="H742">
            <v>0</v>
          </cell>
          <cell r="AY742" t="str">
            <v/>
          </cell>
          <cell r="AZ742" t="str">
            <v/>
          </cell>
        </row>
        <row r="743">
          <cell r="G743">
            <v>0</v>
          </cell>
          <cell r="H743">
            <v>0</v>
          </cell>
          <cell r="AY743" t="str">
            <v/>
          </cell>
          <cell r="AZ743" t="str">
            <v/>
          </cell>
        </row>
        <row r="744">
          <cell r="G744">
            <v>0</v>
          </cell>
          <cell r="H744">
            <v>0</v>
          </cell>
          <cell r="AY744" t="str">
            <v/>
          </cell>
          <cell r="AZ744" t="str">
            <v/>
          </cell>
        </row>
        <row r="745">
          <cell r="G745">
            <v>0</v>
          </cell>
          <cell r="H745">
            <v>0</v>
          </cell>
          <cell r="AY745" t="str">
            <v/>
          </cell>
          <cell r="AZ745" t="str">
            <v/>
          </cell>
        </row>
        <row r="746">
          <cell r="G746">
            <v>0</v>
          </cell>
          <cell r="H746">
            <v>0</v>
          </cell>
          <cell r="AY746" t="str">
            <v/>
          </cell>
          <cell r="AZ746" t="str">
            <v/>
          </cell>
        </row>
        <row r="747">
          <cell r="G747">
            <v>0</v>
          </cell>
          <cell r="H747">
            <v>0</v>
          </cell>
          <cell r="AY747" t="str">
            <v/>
          </cell>
          <cell r="AZ747" t="str">
            <v/>
          </cell>
        </row>
        <row r="748">
          <cell r="G748">
            <v>0</v>
          </cell>
          <cell r="H748">
            <v>0</v>
          </cell>
          <cell r="AY748" t="str">
            <v/>
          </cell>
          <cell r="AZ748" t="str">
            <v/>
          </cell>
        </row>
        <row r="749">
          <cell r="G749">
            <v>0</v>
          </cell>
          <cell r="H749">
            <v>0</v>
          </cell>
          <cell r="AY749" t="str">
            <v/>
          </cell>
          <cell r="AZ749" t="str">
            <v/>
          </cell>
        </row>
        <row r="750">
          <cell r="G750">
            <v>0</v>
          </cell>
          <cell r="H750">
            <v>0</v>
          </cell>
          <cell r="AY750" t="str">
            <v/>
          </cell>
          <cell r="AZ750" t="str">
            <v/>
          </cell>
        </row>
        <row r="751">
          <cell r="G751">
            <v>0</v>
          </cell>
          <cell r="H751">
            <v>0</v>
          </cell>
          <cell r="AY751" t="str">
            <v/>
          </cell>
          <cell r="AZ751" t="str">
            <v/>
          </cell>
        </row>
        <row r="752">
          <cell r="G752">
            <v>0</v>
          </cell>
          <cell r="H752">
            <v>0</v>
          </cell>
          <cell r="AY752" t="str">
            <v/>
          </cell>
          <cell r="AZ752" t="str">
            <v/>
          </cell>
        </row>
        <row r="753">
          <cell r="G753">
            <v>0</v>
          </cell>
          <cell r="H753">
            <v>0</v>
          </cell>
          <cell r="AY753" t="str">
            <v/>
          </cell>
          <cell r="AZ753" t="str">
            <v/>
          </cell>
        </row>
        <row r="754">
          <cell r="G754">
            <v>0</v>
          </cell>
          <cell r="H754">
            <v>0</v>
          </cell>
          <cell r="AY754" t="str">
            <v/>
          </cell>
          <cell r="AZ754" t="str">
            <v/>
          </cell>
        </row>
        <row r="755">
          <cell r="G755">
            <v>0</v>
          </cell>
          <cell r="H755">
            <v>0</v>
          </cell>
          <cell r="AY755" t="str">
            <v/>
          </cell>
          <cell r="AZ755" t="str">
            <v/>
          </cell>
        </row>
        <row r="756">
          <cell r="G756">
            <v>0</v>
          </cell>
          <cell r="H756">
            <v>0</v>
          </cell>
          <cell r="AY756" t="str">
            <v/>
          </cell>
          <cell r="AZ756" t="str">
            <v/>
          </cell>
        </row>
        <row r="757">
          <cell r="G757">
            <v>0</v>
          </cell>
          <cell r="H757">
            <v>0</v>
          </cell>
          <cell r="AY757" t="str">
            <v/>
          </cell>
          <cell r="AZ757" t="str">
            <v/>
          </cell>
        </row>
        <row r="758">
          <cell r="G758">
            <v>0</v>
          </cell>
          <cell r="H758">
            <v>0</v>
          </cell>
          <cell r="AY758" t="str">
            <v/>
          </cell>
          <cell r="AZ758" t="str">
            <v/>
          </cell>
        </row>
        <row r="759">
          <cell r="G759">
            <v>0</v>
          </cell>
          <cell r="H759">
            <v>0</v>
          </cell>
          <cell r="AY759" t="str">
            <v/>
          </cell>
          <cell r="AZ759" t="str">
            <v/>
          </cell>
        </row>
        <row r="760">
          <cell r="G760">
            <v>0</v>
          </cell>
          <cell r="H760">
            <v>0</v>
          </cell>
          <cell r="AY760" t="str">
            <v/>
          </cell>
          <cell r="AZ760" t="str">
            <v/>
          </cell>
        </row>
        <row r="761">
          <cell r="G761">
            <v>0</v>
          </cell>
          <cell r="H761">
            <v>0</v>
          </cell>
          <cell r="AY761" t="str">
            <v/>
          </cell>
          <cell r="AZ761" t="str">
            <v/>
          </cell>
        </row>
        <row r="762">
          <cell r="G762">
            <v>0</v>
          </cell>
          <cell r="H762">
            <v>0</v>
          </cell>
          <cell r="AY762" t="str">
            <v/>
          </cell>
          <cell r="AZ762" t="str">
            <v/>
          </cell>
        </row>
        <row r="763">
          <cell r="G763">
            <v>0</v>
          </cell>
          <cell r="H763">
            <v>0</v>
          </cell>
          <cell r="AY763" t="str">
            <v/>
          </cell>
          <cell r="AZ763" t="str">
            <v/>
          </cell>
        </row>
        <row r="764">
          <cell r="G764">
            <v>0</v>
          </cell>
          <cell r="H764">
            <v>0</v>
          </cell>
          <cell r="AY764" t="str">
            <v/>
          </cell>
          <cell r="AZ764" t="str">
            <v/>
          </cell>
        </row>
        <row r="765">
          <cell r="G765">
            <v>0</v>
          </cell>
          <cell r="H765">
            <v>0</v>
          </cell>
          <cell r="AY765" t="str">
            <v/>
          </cell>
          <cell r="AZ765" t="str">
            <v/>
          </cell>
        </row>
        <row r="766">
          <cell r="G766">
            <v>0</v>
          </cell>
          <cell r="H766">
            <v>0</v>
          </cell>
          <cell r="AY766" t="str">
            <v/>
          </cell>
          <cell r="AZ766" t="str">
            <v/>
          </cell>
        </row>
        <row r="767">
          <cell r="G767">
            <v>0</v>
          </cell>
          <cell r="H767">
            <v>0</v>
          </cell>
          <cell r="AY767" t="str">
            <v/>
          </cell>
          <cell r="AZ767" t="str">
            <v/>
          </cell>
        </row>
        <row r="768">
          <cell r="G768">
            <v>0</v>
          </cell>
          <cell r="H768">
            <v>0</v>
          </cell>
          <cell r="AY768" t="str">
            <v/>
          </cell>
          <cell r="AZ768" t="str">
            <v/>
          </cell>
        </row>
        <row r="769">
          <cell r="G769">
            <v>0</v>
          </cell>
          <cell r="H769">
            <v>0</v>
          </cell>
          <cell r="AY769" t="str">
            <v/>
          </cell>
          <cell r="AZ769" t="str">
            <v/>
          </cell>
        </row>
        <row r="770">
          <cell r="G770">
            <v>0</v>
          </cell>
          <cell r="H770">
            <v>0</v>
          </cell>
          <cell r="AY770" t="str">
            <v/>
          </cell>
          <cell r="AZ770" t="str">
            <v/>
          </cell>
        </row>
        <row r="771">
          <cell r="G771">
            <v>0</v>
          </cell>
          <cell r="H771">
            <v>0</v>
          </cell>
          <cell r="AY771" t="str">
            <v/>
          </cell>
          <cell r="AZ771" t="str">
            <v/>
          </cell>
        </row>
        <row r="772">
          <cell r="G772">
            <v>0</v>
          </cell>
          <cell r="H772">
            <v>0</v>
          </cell>
          <cell r="AY772" t="str">
            <v/>
          </cell>
          <cell r="AZ772" t="str">
            <v/>
          </cell>
        </row>
        <row r="773">
          <cell r="G773">
            <v>0</v>
          </cell>
          <cell r="H773">
            <v>0</v>
          </cell>
          <cell r="AY773" t="str">
            <v/>
          </cell>
          <cell r="AZ773" t="str">
            <v/>
          </cell>
        </row>
        <row r="774">
          <cell r="G774">
            <v>0</v>
          </cell>
          <cell r="H774">
            <v>0</v>
          </cell>
          <cell r="AY774" t="str">
            <v/>
          </cell>
          <cell r="AZ774" t="str">
            <v/>
          </cell>
        </row>
        <row r="775">
          <cell r="G775">
            <v>0</v>
          </cell>
          <cell r="H775">
            <v>0</v>
          </cell>
          <cell r="AY775" t="str">
            <v/>
          </cell>
          <cell r="AZ775" t="str">
            <v/>
          </cell>
        </row>
        <row r="776">
          <cell r="G776">
            <v>0</v>
          </cell>
          <cell r="H776">
            <v>0</v>
          </cell>
          <cell r="AY776" t="str">
            <v/>
          </cell>
          <cell r="AZ776" t="str">
            <v/>
          </cell>
        </row>
        <row r="777">
          <cell r="G777">
            <v>0</v>
          </cell>
          <cell r="H777">
            <v>0</v>
          </cell>
          <cell r="AY777" t="str">
            <v/>
          </cell>
          <cell r="AZ777" t="str">
            <v/>
          </cell>
        </row>
        <row r="778">
          <cell r="G778">
            <v>0</v>
          </cell>
          <cell r="H778">
            <v>0</v>
          </cell>
          <cell r="AY778" t="str">
            <v/>
          </cell>
          <cell r="AZ778" t="str">
            <v/>
          </cell>
        </row>
        <row r="779">
          <cell r="G779">
            <v>0</v>
          </cell>
          <cell r="H779">
            <v>0</v>
          </cell>
          <cell r="AY779" t="str">
            <v/>
          </cell>
          <cell r="AZ779" t="str">
            <v/>
          </cell>
        </row>
        <row r="780">
          <cell r="G780">
            <v>0</v>
          </cell>
          <cell r="H780">
            <v>0</v>
          </cell>
          <cell r="AY780" t="str">
            <v/>
          </cell>
          <cell r="AZ780" t="str">
            <v/>
          </cell>
        </row>
        <row r="781">
          <cell r="G781">
            <v>0</v>
          </cell>
          <cell r="H781">
            <v>0</v>
          </cell>
          <cell r="AY781" t="str">
            <v/>
          </cell>
          <cell r="AZ781" t="str">
            <v/>
          </cell>
        </row>
        <row r="782">
          <cell r="G782">
            <v>0</v>
          </cell>
          <cell r="H782">
            <v>0</v>
          </cell>
          <cell r="AY782" t="str">
            <v/>
          </cell>
          <cell r="AZ782" t="str">
            <v/>
          </cell>
        </row>
        <row r="783">
          <cell r="G783">
            <v>0</v>
          </cell>
          <cell r="H783">
            <v>0</v>
          </cell>
          <cell r="AY783" t="str">
            <v/>
          </cell>
          <cell r="AZ783" t="str">
            <v/>
          </cell>
        </row>
        <row r="784">
          <cell r="G784">
            <v>0</v>
          </cell>
          <cell r="H784">
            <v>0</v>
          </cell>
          <cell r="AY784" t="str">
            <v/>
          </cell>
          <cell r="AZ784" t="str">
            <v/>
          </cell>
        </row>
        <row r="785">
          <cell r="G785">
            <v>0</v>
          </cell>
          <cell r="H785">
            <v>0</v>
          </cell>
          <cell r="AY785" t="str">
            <v/>
          </cell>
          <cell r="AZ785" t="str">
            <v/>
          </cell>
        </row>
        <row r="786">
          <cell r="G786">
            <v>0</v>
          </cell>
          <cell r="H786">
            <v>0</v>
          </cell>
          <cell r="AY786" t="str">
            <v/>
          </cell>
          <cell r="AZ786" t="str">
            <v/>
          </cell>
        </row>
        <row r="787">
          <cell r="G787">
            <v>0</v>
          </cell>
          <cell r="H787">
            <v>0</v>
          </cell>
          <cell r="AY787" t="str">
            <v/>
          </cell>
          <cell r="AZ787" t="str">
            <v/>
          </cell>
        </row>
        <row r="788">
          <cell r="G788">
            <v>0</v>
          </cell>
          <cell r="H788">
            <v>0</v>
          </cell>
          <cell r="AY788" t="str">
            <v/>
          </cell>
          <cell r="AZ788" t="str">
            <v/>
          </cell>
        </row>
        <row r="789">
          <cell r="G789">
            <v>0</v>
          </cell>
          <cell r="H789">
            <v>0</v>
          </cell>
          <cell r="AY789" t="str">
            <v/>
          </cell>
          <cell r="AZ789" t="str">
            <v/>
          </cell>
        </row>
        <row r="790">
          <cell r="G790">
            <v>0</v>
          </cell>
          <cell r="H790">
            <v>0</v>
          </cell>
          <cell r="AY790" t="str">
            <v/>
          </cell>
          <cell r="AZ790" t="str">
            <v/>
          </cell>
        </row>
        <row r="791">
          <cell r="G791">
            <v>0</v>
          </cell>
          <cell r="H791">
            <v>0</v>
          </cell>
          <cell r="AY791" t="str">
            <v/>
          </cell>
          <cell r="AZ791" t="str">
            <v/>
          </cell>
        </row>
        <row r="792">
          <cell r="G792">
            <v>0</v>
          </cell>
          <cell r="H792">
            <v>0</v>
          </cell>
          <cell r="AY792" t="str">
            <v/>
          </cell>
          <cell r="AZ792" t="str">
            <v/>
          </cell>
        </row>
        <row r="793">
          <cell r="G793">
            <v>0</v>
          </cell>
          <cell r="H793">
            <v>0</v>
          </cell>
          <cell r="AY793" t="str">
            <v/>
          </cell>
          <cell r="AZ793" t="str">
            <v/>
          </cell>
        </row>
        <row r="794">
          <cell r="G794">
            <v>0</v>
          </cell>
          <cell r="H794">
            <v>0</v>
          </cell>
          <cell r="AY794" t="str">
            <v/>
          </cell>
          <cell r="AZ794" t="str">
            <v/>
          </cell>
        </row>
        <row r="795">
          <cell r="G795">
            <v>0</v>
          </cell>
          <cell r="H795">
            <v>0</v>
          </cell>
          <cell r="AY795" t="str">
            <v/>
          </cell>
          <cell r="AZ795" t="str">
            <v/>
          </cell>
        </row>
        <row r="796">
          <cell r="G796">
            <v>0</v>
          </cell>
          <cell r="H796">
            <v>0</v>
          </cell>
          <cell r="AY796" t="str">
            <v/>
          </cell>
          <cell r="AZ796" t="str">
            <v/>
          </cell>
        </row>
        <row r="797">
          <cell r="G797">
            <v>0</v>
          </cell>
          <cell r="H797">
            <v>0</v>
          </cell>
          <cell r="AY797" t="str">
            <v/>
          </cell>
          <cell r="AZ797" t="str">
            <v/>
          </cell>
        </row>
        <row r="798">
          <cell r="G798">
            <v>0</v>
          </cell>
          <cell r="H798">
            <v>0</v>
          </cell>
          <cell r="AY798" t="str">
            <v/>
          </cell>
          <cell r="AZ798" t="str">
            <v/>
          </cell>
        </row>
        <row r="799">
          <cell r="G799">
            <v>0</v>
          </cell>
          <cell r="H799">
            <v>0</v>
          </cell>
          <cell r="AY799" t="str">
            <v/>
          </cell>
          <cell r="AZ799" t="str">
            <v/>
          </cell>
        </row>
        <row r="800">
          <cell r="G800">
            <v>0</v>
          </cell>
          <cell r="H800">
            <v>0</v>
          </cell>
          <cell r="AY800" t="str">
            <v/>
          </cell>
          <cell r="AZ800" t="str">
            <v/>
          </cell>
        </row>
        <row r="801">
          <cell r="G801">
            <v>0</v>
          </cell>
          <cell r="H801">
            <v>0</v>
          </cell>
          <cell r="AY801" t="str">
            <v/>
          </cell>
          <cell r="AZ801" t="str">
            <v/>
          </cell>
        </row>
        <row r="802">
          <cell r="G802">
            <v>0</v>
          </cell>
          <cell r="H802">
            <v>0</v>
          </cell>
          <cell r="AY802" t="str">
            <v/>
          </cell>
          <cell r="AZ802" t="str">
            <v/>
          </cell>
        </row>
        <row r="803">
          <cell r="G803">
            <v>0</v>
          </cell>
          <cell r="H803">
            <v>0</v>
          </cell>
          <cell r="AY803" t="str">
            <v/>
          </cell>
          <cell r="AZ803" t="str">
            <v/>
          </cell>
        </row>
        <row r="804">
          <cell r="G804">
            <v>0</v>
          </cell>
          <cell r="H804">
            <v>0</v>
          </cell>
          <cell r="AY804" t="str">
            <v/>
          </cell>
          <cell r="AZ804" t="str">
            <v/>
          </cell>
        </row>
        <row r="805">
          <cell r="G805">
            <v>0</v>
          </cell>
          <cell r="H805">
            <v>0</v>
          </cell>
          <cell r="AY805" t="str">
            <v/>
          </cell>
          <cell r="AZ805" t="str">
            <v/>
          </cell>
        </row>
        <row r="806">
          <cell r="G806">
            <v>0</v>
          </cell>
          <cell r="H806">
            <v>0</v>
          </cell>
          <cell r="AY806" t="str">
            <v/>
          </cell>
          <cell r="AZ806" t="str">
            <v/>
          </cell>
        </row>
        <row r="807">
          <cell r="G807">
            <v>0</v>
          </cell>
          <cell r="H807">
            <v>0</v>
          </cell>
          <cell r="AY807" t="str">
            <v/>
          </cell>
          <cell r="AZ807" t="str">
            <v/>
          </cell>
        </row>
        <row r="808">
          <cell r="G808">
            <v>0</v>
          </cell>
          <cell r="H808">
            <v>0</v>
          </cell>
          <cell r="AY808" t="str">
            <v/>
          </cell>
          <cell r="AZ808" t="str">
            <v/>
          </cell>
        </row>
        <row r="809">
          <cell r="G809">
            <v>0</v>
          </cell>
          <cell r="H809">
            <v>0</v>
          </cell>
          <cell r="AY809" t="str">
            <v/>
          </cell>
          <cell r="AZ809" t="str">
            <v/>
          </cell>
        </row>
        <row r="810">
          <cell r="G810">
            <v>0</v>
          </cell>
          <cell r="H810">
            <v>0</v>
          </cell>
          <cell r="AY810" t="str">
            <v/>
          </cell>
          <cell r="AZ810" t="str">
            <v/>
          </cell>
        </row>
        <row r="811">
          <cell r="G811">
            <v>0</v>
          </cell>
          <cell r="H811">
            <v>0</v>
          </cell>
          <cell r="AY811" t="str">
            <v/>
          </cell>
          <cell r="AZ811" t="str">
            <v/>
          </cell>
        </row>
        <row r="812">
          <cell r="G812">
            <v>0</v>
          </cell>
          <cell r="H812">
            <v>0</v>
          </cell>
          <cell r="AY812" t="str">
            <v/>
          </cell>
          <cell r="AZ812" t="str">
            <v/>
          </cell>
        </row>
        <row r="813">
          <cell r="G813">
            <v>0</v>
          </cell>
          <cell r="H813">
            <v>0</v>
          </cell>
          <cell r="AY813" t="str">
            <v/>
          </cell>
          <cell r="AZ813" t="str">
            <v/>
          </cell>
        </row>
        <row r="814">
          <cell r="G814">
            <v>0</v>
          </cell>
          <cell r="H814">
            <v>0</v>
          </cell>
          <cell r="AY814" t="str">
            <v/>
          </cell>
          <cell r="AZ814" t="str">
            <v/>
          </cell>
        </row>
        <row r="815">
          <cell r="G815">
            <v>0</v>
          </cell>
          <cell r="H815">
            <v>0</v>
          </cell>
          <cell r="AY815" t="str">
            <v/>
          </cell>
          <cell r="AZ815" t="str">
            <v/>
          </cell>
        </row>
        <row r="816">
          <cell r="G816">
            <v>0</v>
          </cell>
          <cell r="H816">
            <v>0</v>
          </cell>
          <cell r="AY816" t="str">
            <v/>
          </cell>
          <cell r="AZ816" t="str">
            <v/>
          </cell>
        </row>
        <row r="817">
          <cell r="G817">
            <v>0</v>
          </cell>
          <cell r="H817">
            <v>0</v>
          </cell>
          <cell r="AY817" t="str">
            <v/>
          </cell>
          <cell r="AZ817" t="str">
            <v/>
          </cell>
        </row>
        <row r="818">
          <cell r="G818">
            <v>0</v>
          </cell>
          <cell r="H818">
            <v>0</v>
          </cell>
          <cell r="AY818" t="str">
            <v/>
          </cell>
          <cell r="AZ818" t="str">
            <v/>
          </cell>
        </row>
        <row r="819">
          <cell r="G819">
            <v>0</v>
          </cell>
          <cell r="H819">
            <v>0</v>
          </cell>
          <cell r="AY819" t="str">
            <v/>
          </cell>
          <cell r="AZ819" t="str">
            <v/>
          </cell>
        </row>
        <row r="820">
          <cell r="G820">
            <v>0</v>
          </cell>
          <cell r="H820">
            <v>0</v>
          </cell>
          <cell r="AY820" t="str">
            <v/>
          </cell>
          <cell r="AZ820" t="str">
            <v/>
          </cell>
        </row>
        <row r="821">
          <cell r="G821">
            <v>0</v>
          </cell>
          <cell r="H821">
            <v>0</v>
          </cell>
          <cell r="AY821" t="str">
            <v/>
          </cell>
          <cell r="AZ821" t="str">
            <v/>
          </cell>
        </row>
        <row r="822">
          <cell r="G822">
            <v>0</v>
          </cell>
          <cell r="H822">
            <v>0</v>
          </cell>
          <cell r="AY822" t="str">
            <v/>
          </cell>
          <cell r="AZ822" t="str">
            <v/>
          </cell>
        </row>
        <row r="823">
          <cell r="G823">
            <v>0</v>
          </cell>
          <cell r="H823">
            <v>0</v>
          </cell>
          <cell r="AY823" t="str">
            <v/>
          </cell>
          <cell r="AZ823" t="str">
            <v/>
          </cell>
        </row>
        <row r="824">
          <cell r="G824">
            <v>0</v>
          </cell>
          <cell r="H824">
            <v>0</v>
          </cell>
          <cell r="AY824" t="str">
            <v/>
          </cell>
          <cell r="AZ824" t="str">
            <v/>
          </cell>
        </row>
        <row r="825">
          <cell r="G825">
            <v>0</v>
          </cell>
          <cell r="H825">
            <v>0</v>
          </cell>
          <cell r="AY825" t="str">
            <v/>
          </cell>
          <cell r="AZ825" t="str">
            <v/>
          </cell>
        </row>
        <row r="826">
          <cell r="G826">
            <v>0</v>
          </cell>
          <cell r="H826">
            <v>0</v>
          </cell>
          <cell r="AY826" t="str">
            <v/>
          </cell>
          <cell r="AZ826" t="str">
            <v/>
          </cell>
        </row>
        <row r="827">
          <cell r="G827">
            <v>0</v>
          </cell>
          <cell r="H827">
            <v>0</v>
          </cell>
          <cell r="AY827" t="str">
            <v/>
          </cell>
          <cell r="AZ827" t="str">
            <v/>
          </cell>
        </row>
        <row r="828">
          <cell r="G828">
            <v>0</v>
          </cell>
          <cell r="H828">
            <v>0</v>
          </cell>
          <cell r="AY828" t="str">
            <v/>
          </cell>
          <cell r="AZ828" t="str">
            <v/>
          </cell>
        </row>
        <row r="829">
          <cell r="G829">
            <v>0</v>
          </cell>
          <cell r="H829">
            <v>0</v>
          </cell>
          <cell r="AY829" t="str">
            <v/>
          </cell>
          <cell r="AZ829" t="str">
            <v/>
          </cell>
        </row>
        <row r="830">
          <cell r="G830">
            <v>0</v>
          </cell>
          <cell r="H830">
            <v>0</v>
          </cell>
          <cell r="AY830" t="str">
            <v/>
          </cell>
          <cell r="AZ830" t="str">
            <v/>
          </cell>
        </row>
        <row r="831">
          <cell r="G831">
            <v>0</v>
          </cell>
          <cell r="H831">
            <v>0</v>
          </cell>
          <cell r="AY831" t="str">
            <v/>
          </cell>
          <cell r="AZ831" t="str">
            <v/>
          </cell>
        </row>
        <row r="832">
          <cell r="G832">
            <v>0</v>
          </cell>
          <cell r="H832">
            <v>0</v>
          </cell>
          <cell r="AY832" t="str">
            <v/>
          </cell>
          <cell r="AZ832" t="str">
            <v/>
          </cell>
        </row>
        <row r="833">
          <cell r="G833">
            <v>0</v>
          </cell>
          <cell r="H833">
            <v>0</v>
          </cell>
          <cell r="AY833" t="str">
            <v/>
          </cell>
          <cell r="AZ833" t="str">
            <v/>
          </cell>
        </row>
        <row r="834">
          <cell r="G834">
            <v>0</v>
          </cell>
          <cell r="H834">
            <v>0</v>
          </cell>
          <cell r="AY834" t="str">
            <v/>
          </cell>
          <cell r="AZ834" t="str">
            <v/>
          </cell>
        </row>
        <row r="835">
          <cell r="G835">
            <v>0</v>
          </cell>
          <cell r="H835">
            <v>0</v>
          </cell>
          <cell r="AY835" t="str">
            <v/>
          </cell>
          <cell r="AZ835" t="str">
            <v/>
          </cell>
        </row>
        <row r="836">
          <cell r="G836">
            <v>0</v>
          </cell>
          <cell r="H836">
            <v>0</v>
          </cell>
          <cell r="AY836" t="str">
            <v/>
          </cell>
          <cell r="AZ836" t="str">
            <v/>
          </cell>
        </row>
        <row r="837">
          <cell r="G837">
            <v>0</v>
          </cell>
          <cell r="H837">
            <v>0</v>
          </cell>
          <cell r="AY837" t="str">
            <v/>
          </cell>
          <cell r="AZ837" t="str">
            <v/>
          </cell>
        </row>
        <row r="838">
          <cell r="G838">
            <v>0</v>
          </cell>
          <cell r="H838">
            <v>0</v>
          </cell>
          <cell r="AY838" t="str">
            <v/>
          </cell>
          <cell r="AZ838" t="str">
            <v/>
          </cell>
        </row>
        <row r="839">
          <cell r="G839">
            <v>0</v>
          </cell>
          <cell r="H839">
            <v>0</v>
          </cell>
          <cell r="AY839" t="str">
            <v/>
          </cell>
          <cell r="AZ839" t="str">
            <v/>
          </cell>
        </row>
        <row r="840">
          <cell r="G840">
            <v>0</v>
          </cell>
          <cell r="H840">
            <v>0</v>
          </cell>
          <cell r="AY840" t="str">
            <v/>
          </cell>
          <cell r="AZ840" t="str">
            <v/>
          </cell>
        </row>
        <row r="841">
          <cell r="G841">
            <v>0</v>
          </cell>
          <cell r="H841">
            <v>0</v>
          </cell>
          <cell r="AY841" t="str">
            <v/>
          </cell>
          <cell r="AZ841" t="str">
            <v/>
          </cell>
        </row>
        <row r="842">
          <cell r="G842">
            <v>0</v>
          </cell>
          <cell r="H842">
            <v>0</v>
          </cell>
          <cell r="AY842" t="str">
            <v/>
          </cell>
          <cell r="AZ842" t="str">
            <v/>
          </cell>
        </row>
        <row r="843">
          <cell r="G843">
            <v>0</v>
          </cell>
          <cell r="H843">
            <v>0</v>
          </cell>
          <cell r="AY843" t="str">
            <v/>
          </cell>
          <cell r="AZ843" t="str">
            <v/>
          </cell>
        </row>
        <row r="844">
          <cell r="G844">
            <v>0</v>
          </cell>
          <cell r="H844">
            <v>0</v>
          </cell>
          <cell r="AY844" t="str">
            <v/>
          </cell>
          <cell r="AZ844" t="str">
            <v/>
          </cell>
        </row>
        <row r="845">
          <cell r="G845">
            <v>0</v>
          </cell>
          <cell r="H845">
            <v>0</v>
          </cell>
          <cell r="AY845" t="str">
            <v/>
          </cell>
          <cell r="AZ845" t="str">
            <v/>
          </cell>
        </row>
        <row r="846">
          <cell r="G846">
            <v>0</v>
          </cell>
          <cell r="H846">
            <v>0</v>
          </cell>
          <cell r="AY846" t="str">
            <v/>
          </cell>
          <cell r="AZ846" t="str">
            <v/>
          </cell>
        </row>
        <row r="847">
          <cell r="G847">
            <v>0</v>
          </cell>
          <cell r="H847">
            <v>0</v>
          </cell>
          <cell r="AY847" t="str">
            <v/>
          </cell>
          <cell r="AZ847" t="str">
            <v/>
          </cell>
        </row>
        <row r="848">
          <cell r="G848">
            <v>0</v>
          </cell>
          <cell r="H848">
            <v>0</v>
          </cell>
          <cell r="AY848" t="str">
            <v/>
          </cell>
          <cell r="AZ848" t="str">
            <v/>
          </cell>
        </row>
        <row r="849">
          <cell r="G849">
            <v>0</v>
          </cell>
          <cell r="H849">
            <v>0</v>
          </cell>
          <cell r="AY849" t="str">
            <v/>
          </cell>
          <cell r="AZ849" t="str">
            <v/>
          </cell>
        </row>
        <row r="850">
          <cell r="G850">
            <v>0</v>
          </cell>
          <cell r="H850">
            <v>0</v>
          </cell>
          <cell r="AY850" t="str">
            <v/>
          </cell>
          <cell r="AZ850" t="str">
            <v/>
          </cell>
        </row>
        <row r="851">
          <cell r="G851">
            <v>0</v>
          </cell>
          <cell r="H851">
            <v>0</v>
          </cell>
          <cell r="AY851" t="str">
            <v/>
          </cell>
          <cell r="AZ851" t="str">
            <v/>
          </cell>
        </row>
        <row r="852">
          <cell r="G852">
            <v>0</v>
          </cell>
          <cell r="H852">
            <v>0</v>
          </cell>
          <cell r="AY852" t="str">
            <v/>
          </cell>
          <cell r="AZ852" t="str">
            <v/>
          </cell>
        </row>
        <row r="853">
          <cell r="G853">
            <v>0</v>
          </cell>
          <cell r="H853">
            <v>0</v>
          </cell>
          <cell r="AY853" t="str">
            <v/>
          </cell>
          <cell r="AZ853" t="str">
            <v/>
          </cell>
        </row>
        <row r="854">
          <cell r="G854">
            <v>0</v>
          </cell>
          <cell r="H854">
            <v>0</v>
          </cell>
          <cell r="AY854" t="str">
            <v/>
          </cell>
          <cell r="AZ854" t="str">
            <v/>
          </cell>
        </row>
        <row r="855">
          <cell r="G855">
            <v>0</v>
          </cell>
          <cell r="H855">
            <v>0</v>
          </cell>
          <cell r="AY855" t="str">
            <v/>
          </cell>
          <cell r="AZ855" t="str">
            <v/>
          </cell>
        </row>
        <row r="856">
          <cell r="G856">
            <v>0</v>
          </cell>
          <cell r="H856">
            <v>0</v>
          </cell>
          <cell r="AY856" t="str">
            <v/>
          </cell>
          <cell r="AZ856" t="str">
            <v/>
          </cell>
        </row>
        <row r="857">
          <cell r="G857">
            <v>0</v>
          </cell>
          <cell r="H857">
            <v>0</v>
          </cell>
          <cell r="AY857" t="str">
            <v/>
          </cell>
          <cell r="AZ857" t="str">
            <v/>
          </cell>
        </row>
        <row r="858">
          <cell r="G858">
            <v>0</v>
          </cell>
          <cell r="H858">
            <v>0</v>
          </cell>
          <cell r="AY858" t="str">
            <v/>
          </cell>
          <cell r="AZ858" t="str">
            <v/>
          </cell>
        </row>
        <row r="859">
          <cell r="G859">
            <v>0</v>
          </cell>
          <cell r="H859">
            <v>0</v>
          </cell>
          <cell r="AY859" t="str">
            <v/>
          </cell>
          <cell r="AZ859" t="str">
            <v/>
          </cell>
        </row>
        <row r="860">
          <cell r="G860">
            <v>0</v>
          </cell>
          <cell r="H860">
            <v>0</v>
          </cell>
          <cell r="AY860" t="str">
            <v/>
          </cell>
          <cell r="AZ860" t="str">
            <v/>
          </cell>
        </row>
        <row r="861">
          <cell r="G861">
            <v>0</v>
          </cell>
          <cell r="H861">
            <v>0</v>
          </cell>
          <cell r="AY861" t="str">
            <v/>
          </cell>
          <cell r="AZ861" t="str">
            <v/>
          </cell>
        </row>
        <row r="862">
          <cell r="G862">
            <v>0</v>
          </cell>
          <cell r="H862">
            <v>0</v>
          </cell>
          <cell r="AY862" t="str">
            <v/>
          </cell>
          <cell r="AZ862" t="str">
            <v/>
          </cell>
        </row>
        <row r="863">
          <cell r="G863">
            <v>0</v>
          </cell>
          <cell r="H863">
            <v>0</v>
          </cell>
          <cell r="AY863" t="str">
            <v/>
          </cell>
          <cell r="AZ863" t="str">
            <v/>
          </cell>
        </row>
        <row r="864">
          <cell r="G864">
            <v>0</v>
          </cell>
          <cell r="H864">
            <v>0</v>
          </cell>
          <cell r="AY864" t="str">
            <v/>
          </cell>
          <cell r="AZ864" t="str">
            <v/>
          </cell>
        </row>
        <row r="865">
          <cell r="G865">
            <v>0</v>
          </cell>
          <cell r="H865">
            <v>0</v>
          </cell>
          <cell r="AY865" t="str">
            <v/>
          </cell>
          <cell r="AZ865" t="str">
            <v/>
          </cell>
        </row>
        <row r="866">
          <cell r="G866">
            <v>0</v>
          </cell>
          <cell r="H866">
            <v>0</v>
          </cell>
          <cell r="AY866" t="str">
            <v/>
          </cell>
          <cell r="AZ866" t="str">
            <v/>
          </cell>
        </row>
        <row r="867">
          <cell r="G867">
            <v>0</v>
          </cell>
          <cell r="H867">
            <v>0</v>
          </cell>
          <cell r="AY867" t="str">
            <v/>
          </cell>
          <cell r="AZ867" t="str">
            <v/>
          </cell>
        </row>
        <row r="868">
          <cell r="G868">
            <v>0</v>
          </cell>
          <cell r="H868">
            <v>0</v>
          </cell>
          <cell r="AY868" t="str">
            <v/>
          </cell>
          <cell r="AZ868" t="str">
            <v/>
          </cell>
        </row>
        <row r="869">
          <cell r="G869">
            <v>0</v>
          </cell>
          <cell r="H869">
            <v>0</v>
          </cell>
          <cell r="AY869" t="str">
            <v/>
          </cell>
          <cell r="AZ869" t="str">
            <v/>
          </cell>
        </row>
        <row r="870">
          <cell r="G870">
            <v>0</v>
          </cell>
          <cell r="H870">
            <v>0</v>
          </cell>
          <cell r="AY870" t="str">
            <v/>
          </cell>
          <cell r="AZ870" t="str">
            <v/>
          </cell>
        </row>
        <row r="871">
          <cell r="G871">
            <v>0</v>
          </cell>
          <cell r="H871">
            <v>0</v>
          </cell>
          <cell r="AY871" t="str">
            <v/>
          </cell>
          <cell r="AZ871" t="str">
            <v/>
          </cell>
        </row>
        <row r="872">
          <cell r="G872">
            <v>0</v>
          </cell>
          <cell r="H872">
            <v>0</v>
          </cell>
          <cell r="AY872" t="str">
            <v/>
          </cell>
          <cell r="AZ872" t="str">
            <v/>
          </cell>
        </row>
        <row r="873">
          <cell r="G873">
            <v>0</v>
          </cell>
          <cell r="H873">
            <v>0</v>
          </cell>
          <cell r="AY873" t="str">
            <v/>
          </cell>
          <cell r="AZ873" t="str">
            <v/>
          </cell>
        </row>
        <row r="874">
          <cell r="G874">
            <v>0</v>
          </cell>
          <cell r="H874">
            <v>0</v>
          </cell>
          <cell r="AY874" t="str">
            <v/>
          </cell>
          <cell r="AZ874" t="str">
            <v/>
          </cell>
        </row>
        <row r="875">
          <cell r="G875">
            <v>0</v>
          </cell>
          <cell r="H875">
            <v>0</v>
          </cell>
          <cell r="AY875" t="str">
            <v/>
          </cell>
          <cell r="AZ875" t="str">
            <v/>
          </cell>
        </row>
        <row r="876">
          <cell r="G876">
            <v>0</v>
          </cell>
          <cell r="H876">
            <v>0</v>
          </cell>
          <cell r="AY876" t="str">
            <v/>
          </cell>
          <cell r="AZ876" t="str">
            <v/>
          </cell>
        </row>
        <row r="877">
          <cell r="G877">
            <v>0</v>
          </cell>
          <cell r="H877">
            <v>0</v>
          </cell>
          <cell r="AY877" t="str">
            <v/>
          </cell>
          <cell r="AZ877" t="str">
            <v/>
          </cell>
        </row>
        <row r="878">
          <cell r="G878">
            <v>0</v>
          </cell>
          <cell r="H878">
            <v>0</v>
          </cell>
          <cell r="AY878" t="str">
            <v/>
          </cell>
          <cell r="AZ878" t="str">
            <v/>
          </cell>
        </row>
        <row r="879">
          <cell r="G879">
            <v>0</v>
          </cell>
          <cell r="H879">
            <v>0</v>
          </cell>
          <cell r="AY879" t="str">
            <v/>
          </cell>
          <cell r="AZ879" t="str">
            <v/>
          </cell>
        </row>
        <row r="880">
          <cell r="G880">
            <v>0</v>
          </cell>
          <cell r="H880">
            <v>0</v>
          </cell>
          <cell r="AY880" t="str">
            <v/>
          </cell>
          <cell r="AZ880" t="str">
            <v/>
          </cell>
        </row>
        <row r="881">
          <cell r="G881">
            <v>0</v>
          </cell>
          <cell r="H881">
            <v>0</v>
          </cell>
          <cell r="AY881" t="str">
            <v/>
          </cell>
          <cell r="AZ881" t="str">
            <v/>
          </cell>
        </row>
        <row r="882">
          <cell r="G882">
            <v>0</v>
          </cell>
          <cell r="H882">
            <v>0</v>
          </cell>
          <cell r="AY882" t="str">
            <v/>
          </cell>
          <cell r="AZ882" t="str">
            <v/>
          </cell>
        </row>
        <row r="883">
          <cell r="G883">
            <v>0</v>
          </cell>
          <cell r="H883">
            <v>0</v>
          </cell>
          <cell r="AY883" t="str">
            <v/>
          </cell>
          <cell r="AZ883" t="str">
            <v/>
          </cell>
        </row>
        <row r="884">
          <cell r="G884">
            <v>0</v>
          </cell>
          <cell r="H884">
            <v>0</v>
          </cell>
          <cell r="AY884" t="str">
            <v/>
          </cell>
          <cell r="AZ884" t="str">
            <v/>
          </cell>
        </row>
        <row r="885">
          <cell r="G885">
            <v>0</v>
          </cell>
          <cell r="H885">
            <v>0</v>
          </cell>
          <cell r="AY885" t="str">
            <v/>
          </cell>
          <cell r="AZ885" t="str">
            <v/>
          </cell>
        </row>
        <row r="886">
          <cell r="G886">
            <v>0</v>
          </cell>
          <cell r="H886">
            <v>0</v>
          </cell>
          <cell r="AY886" t="str">
            <v/>
          </cell>
          <cell r="AZ886" t="str">
            <v/>
          </cell>
        </row>
        <row r="887">
          <cell r="G887">
            <v>0</v>
          </cell>
          <cell r="H887">
            <v>0</v>
          </cell>
          <cell r="AY887" t="str">
            <v/>
          </cell>
          <cell r="AZ887" t="str">
            <v/>
          </cell>
        </row>
        <row r="888">
          <cell r="G888">
            <v>0</v>
          </cell>
          <cell r="H888">
            <v>0</v>
          </cell>
          <cell r="AY888" t="str">
            <v/>
          </cell>
          <cell r="AZ888" t="str">
            <v/>
          </cell>
        </row>
        <row r="889">
          <cell r="G889">
            <v>0</v>
          </cell>
          <cell r="H889">
            <v>0</v>
          </cell>
          <cell r="AY889" t="str">
            <v/>
          </cell>
          <cell r="AZ889" t="str">
            <v/>
          </cell>
        </row>
        <row r="890">
          <cell r="G890">
            <v>0</v>
          </cell>
          <cell r="H890">
            <v>0</v>
          </cell>
          <cell r="AY890" t="str">
            <v/>
          </cell>
          <cell r="AZ890" t="str">
            <v/>
          </cell>
        </row>
        <row r="891">
          <cell r="G891">
            <v>0</v>
          </cell>
          <cell r="H891">
            <v>0</v>
          </cell>
          <cell r="AY891" t="str">
            <v/>
          </cell>
          <cell r="AZ891" t="str">
            <v/>
          </cell>
        </row>
        <row r="892">
          <cell r="G892">
            <v>0</v>
          </cell>
          <cell r="H892">
            <v>0</v>
          </cell>
          <cell r="AY892" t="str">
            <v/>
          </cell>
          <cell r="AZ892" t="str">
            <v/>
          </cell>
        </row>
        <row r="893">
          <cell r="G893">
            <v>0</v>
          </cell>
          <cell r="H893">
            <v>0</v>
          </cell>
          <cell r="AY893" t="str">
            <v/>
          </cell>
          <cell r="AZ893" t="str">
            <v/>
          </cell>
        </row>
        <row r="894">
          <cell r="G894">
            <v>0</v>
          </cell>
          <cell r="H894">
            <v>0</v>
          </cell>
          <cell r="AY894" t="str">
            <v/>
          </cell>
          <cell r="AZ894" t="str">
            <v/>
          </cell>
        </row>
        <row r="895">
          <cell r="G895">
            <v>0</v>
          </cell>
          <cell r="H895">
            <v>0</v>
          </cell>
          <cell r="AY895" t="str">
            <v/>
          </cell>
          <cell r="AZ895" t="str">
            <v/>
          </cell>
        </row>
        <row r="896">
          <cell r="G896">
            <v>0</v>
          </cell>
          <cell r="H896">
            <v>0</v>
          </cell>
          <cell r="AY896" t="str">
            <v/>
          </cell>
          <cell r="AZ896" t="str">
            <v/>
          </cell>
        </row>
        <row r="897">
          <cell r="G897">
            <v>0</v>
          </cell>
          <cell r="H897">
            <v>0</v>
          </cell>
          <cell r="AY897" t="str">
            <v/>
          </cell>
          <cell r="AZ897" t="str">
            <v/>
          </cell>
        </row>
        <row r="898">
          <cell r="G898">
            <v>0</v>
          </cell>
          <cell r="H898">
            <v>0</v>
          </cell>
          <cell r="AY898" t="str">
            <v/>
          </cell>
          <cell r="AZ898" t="str">
            <v/>
          </cell>
        </row>
        <row r="899">
          <cell r="G899">
            <v>0</v>
          </cell>
          <cell r="H899">
            <v>0</v>
          </cell>
          <cell r="AY899" t="str">
            <v/>
          </cell>
          <cell r="AZ899" t="str">
            <v/>
          </cell>
        </row>
        <row r="900">
          <cell r="G900">
            <v>0</v>
          </cell>
          <cell r="H900">
            <v>0</v>
          </cell>
          <cell r="AY900" t="str">
            <v/>
          </cell>
          <cell r="AZ900" t="str">
            <v/>
          </cell>
        </row>
        <row r="901">
          <cell r="G901">
            <v>0</v>
          </cell>
          <cell r="H901">
            <v>0</v>
          </cell>
          <cell r="AY901" t="str">
            <v/>
          </cell>
          <cell r="AZ901" t="str">
            <v/>
          </cell>
        </row>
        <row r="902">
          <cell r="G902">
            <v>0</v>
          </cell>
          <cell r="H902">
            <v>0</v>
          </cell>
          <cell r="AY902" t="str">
            <v/>
          </cell>
          <cell r="AZ902" t="str">
            <v/>
          </cell>
        </row>
        <row r="903">
          <cell r="G903">
            <v>0</v>
          </cell>
          <cell r="H903">
            <v>0</v>
          </cell>
          <cell r="AY903" t="str">
            <v/>
          </cell>
          <cell r="AZ903" t="str">
            <v/>
          </cell>
        </row>
        <row r="904">
          <cell r="G904">
            <v>0</v>
          </cell>
          <cell r="H904">
            <v>0</v>
          </cell>
          <cell r="AY904" t="str">
            <v/>
          </cell>
          <cell r="AZ904" t="str">
            <v/>
          </cell>
        </row>
        <row r="905">
          <cell r="G905">
            <v>0</v>
          </cell>
          <cell r="H905">
            <v>0</v>
          </cell>
          <cell r="AY905" t="str">
            <v/>
          </cell>
          <cell r="AZ905" t="str">
            <v/>
          </cell>
        </row>
        <row r="906">
          <cell r="G906">
            <v>0</v>
          </cell>
          <cell r="H906">
            <v>0</v>
          </cell>
          <cell r="AY906" t="str">
            <v/>
          </cell>
          <cell r="AZ906" t="str">
            <v/>
          </cell>
        </row>
        <row r="907">
          <cell r="G907">
            <v>0</v>
          </cell>
          <cell r="H907">
            <v>0</v>
          </cell>
          <cell r="AY907" t="str">
            <v/>
          </cell>
          <cell r="AZ907" t="str">
            <v/>
          </cell>
        </row>
        <row r="908">
          <cell r="G908">
            <v>0</v>
          </cell>
          <cell r="H908">
            <v>0</v>
          </cell>
          <cell r="AY908" t="str">
            <v/>
          </cell>
          <cell r="AZ908" t="str">
            <v/>
          </cell>
        </row>
        <row r="909">
          <cell r="G909">
            <v>0</v>
          </cell>
          <cell r="H909">
            <v>0</v>
          </cell>
          <cell r="AY909" t="str">
            <v/>
          </cell>
          <cell r="AZ909" t="str">
            <v/>
          </cell>
        </row>
        <row r="910">
          <cell r="G910">
            <v>0</v>
          </cell>
          <cell r="H910">
            <v>0</v>
          </cell>
          <cell r="AY910" t="str">
            <v/>
          </cell>
          <cell r="AZ910" t="str">
            <v/>
          </cell>
        </row>
        <row r="911">
          <cell r="G911">
            <v>0</v>
          </cell>
          <cell r="H911">
            <v>0</v>
          </cell>
          <cell r="AY911" t="str">
            <v/>
          </cell>
          <cell r="AZ911" t="str">
            <v/>
          </cell>
        </row>
        <row r="912">
          <cell r="G912">
            <v>0</v>
          </cell>
          <cell r="H912">
            <v>0</v>
          </cell>
          <cell r="AY912" t="str">
            <v/>
          </cell>
          <cell r="AZ912" t="str">
            <v/>
          </cell>
        </row>
        <row r="913">
          <cell r="G913">
            <v>0</v>
          </cell>
          <cell r="H913">
            <v>0</v>
          </cell>
          <cell r="AY913" t="str">
            <v/>
          </cell>
          <cell r="AZ913" t="str">
            <v/>
          </cell>
        </row>
        <row r="914">
          <cell r="G914">
            <v>0</v>
          </cell>
          <cell r="H914">
            <v>0</v>
          </cell>
          <cell r="AY914" t="str">
            <v/>
          </cell>
          <cell r="AZ914" t="str">
            <v/>
          </cell>
        </row>
        <row r="915">
          <cell r="G915">
            <v>0</v>
          </cell>
          <cell r="H915">
            <v>0</v>
          </cell>
          <cell r="AY915" t="str">
            <v/>
          </cell>
          <cell r="AZ915" t="str">
            <v/>
          </cell>
        </row>
        <row r="916">
          <cell r="G916">
            <v>0</v>
          </cell>
          <cell r="H916">
            <v>0</v>
          </cell>
          <cell r="AY916" t="str">
            <v/>
          </cell>
          <cell r="AZ916" t="str">
            <v/>
          </cell>
        </row>
        <row r="917">
          <cell r="G917">
            <v>0</v>
          </cell>
          <cell r="H917">
            <v>0</v>
          </cell>
          <cell r="AY917" t="str">
            <v/>
          </cell>
          <cell r="AZ917" t="str">
            <v/>
          </cell>
        </row>
        <row r="918">
          <cell r="G918">
            <v>0</v>
          </cell>
          <cell r="H918">
            <v>0</v>
          </cell>
          <cell r="AY918" t="str">
            <v/>
          </cell>
          <cell r="AZ918" t="str">
            <v/>
          </cell>
        </row>
        <row r="919">
          <cell r="G919">
            <v>0</v>
          </cell>
          <cell r="H919">
            <v>0</v>
          </cell>
          <cell r="AY919" t="str">
            <v/>
          </cell>
          <cell r="AZ919" t="str">
            <v/>
          </cell>
        </row>
        <row r="920">
          <cell r="G920">
            <v>0</v>
          </cell>
          <cell r="H920">
            <v>0</v>
          </cell>
          <cell r="AY920" t="str">
            <v/>
          </cell>
          <cell r="AZ920" t="str">
            <v/>
          </cell>
        </row>
        <row r="921">
          <cell r="G921">
            <v>0</v>
          </cell>
          <cell r="H921">
            <v>0</v>
          </cell>
          <cell r="AY921" t="str">
            <v/>
          </cell>
          <cell r="AZ921" t="str">
            <v/>
          </cell>
        </row>
        <row r="922">
          <cell r="G922">
            <v>0</v>
          </cell>
          <cell r="H922">
            <v>0</v>
          </cell>
          <cell r="AY922" t="str">
            <v/>
          </cell>
          <cell r="AZ922" t="str">
            <v/>
          </cell>
        </row>
        <row r="923">
          <cell r="G923">
            <v>0</v>
          </cell>
          <cell r="H923">
            <v>0</v>
          </cell>
          <cell r="AY923" t="str">
            <v/>
          </cell>
          <cell r="AZ923" t="str">
            <v/>
          </cell>
        </row>
        <row r="924">
          <cell r="G924">
            <v>0</v>
          </cell>
          <cell r="H924">
            <v>0</v>
          </cell>
          <cell r="AY924" t="str">
            <v/>
          </cell>
          <cell r="AZ924" t="str">
            <v/>
          </cell>
        </row>
        <row r="925">
          <cell r="G925">
            <v>0</v>
          </cell>
          <cell r="H925">
            <v>0</v>
          </cell>
          <cell r="AY925" t="str">
            <v/>
          </cell>
          <cell r="AZ925" t="str">
            <v/>
          </cell>
        </row>
        <row r="926">
          <cell r="G926">
            <v>0</v>
          </cell>
          <cell r="H926">
            <v>0</v>
          </cell>
          <cell r="AY926" t="str">
            <v/>
          </cell>
          <cell r="AZ926" t="str">
            <v/>
          </cell>
        </row>
        <row r="927">
          <cell r="G927">
            <v>0</v>
          </cell>
          <cell r="H927">
            <v>0</v>
          </cell>
          <cell r="AY927" t="str">
            <v/>
          </cell>
          <cell r="AZ927" t="str">
            <v/>
          </cell>
        </row>
        <row r="928">
          <cell r="G928">
            <v>0</v>
          </cell>
          <cell r="H928">
            <v>0</v>
          </cell>
          <cell r="AY928" t="str">
            <v/>
          </cell>
          <cell r="AZ928" t="str">
            <v/>
          </cell>
        </row>
        <row r="929">
          <cell r="G929">
            <v>0</v>
          </cell>
          <cell r="H929">
            <v>0</v>
          </cell>
          <cell r="AY929" t="str">
            <v/>
          </cell>
          <cell r="AZ929" t="str">
            <v/>
          </cell>
        </row>
        <row r="930">
          <cell r="G930">
            <v>0</v>
          </cell>
          <cell r="H930">
            <v>0</v>
          </cell>
          <cell r="AY930" t="str">
            <v/>
          </cell>
          <cell r="AZ930" t="str">
            <v/>
          </cell>
        </row>
        <row r="931">
          <cell r="G931">
            <v>0</v>
          </cell>
          <cell r="H931">
            <v>0</v>
          </cell>
          <cell r="AY931" t="str">
            <v/>
          </cell>
          <cell r="AZ931" t="str">
            <v/>
          </cell>
        </row>
        <row r="932">
          <cell r="G932">
            <v>0</v>
          </cell>
          <cell r="H932">
            <v>0</v>
          </cell>
          <cell r="AY932" t="str">
            <v/>
          </cell>
          <cell r="AZ932" t="str">
            <v/>
          </cell>
        </row>
        <row r="933">
          <cell r="G933">
            <v>0</v>
          </cell>
          <cell r="H933">
            <v>0</v>
          </cell>
          <cell r="AY933" t="str">
            <v/>
          </cell>
          <cell r="AZ933" t="str">
            <v/>
          </cell>
        </row>
        <row r="934">
          <cell r="G934">
            <v>0</v>
          </cell>
          <cell r="H934">
            <v>0</v>
          </cell>
          <cell r="AY934" t="str">
            <v/>
          </cell>
          <cell r="AZ934" t="str">
            <v/>
          </cell>
        </row>
        <row r="935">
          <cell r="G935">
            <v>0</v>
          </cell>
          <cell r="H935">
            <v>0</v>
          </cell>
          <cell r="AY935" t="str">
            <v/>
          </cell>
          <cell r="AZ935" t="str">
            <v/>
          </cell>
        </row>
        <row r="936">
          <cell r="G936">
            <v>0</v>
          </cell>
          <cell r="H936">
            <v>0</v>
          </cell>
          <cell r="AY936" t="str">
            <v/>
          </cell>
          <cell r="AZ936" t="str">
            <v/>
          </cell>
        </row>
        <row r="937">
          <cell r="G937">
            <v>0</v>
          </cell>
          <cell r="H937">
            <v>0</v>
          </cell>
          <cell r="AY937" t="str">
            <v/>
          </cell>
          <cell r="AZ937" t="str">
            <v/>
          </cell>
        </row>
        <row r="938">
          <cell r="G938">
            <v>0</v>
          </cell>
          <cell r="H938">
            <v>0</v>
          </cell>
          <cell r="AY938" t="str">
            <v/>
          </cell>
          <cell r="AZ938" t="str">
            <v/>
          </cell>
        </row>
        <row r="939">
          <cell r="G939">
            <v>0</v>
          </cell>
          <cell r="H939">
            <v>0</v>
          </cell>
          <cell r="AY939" t="str">
            <v/>
          </cell>
          <cell r="AZ939" t="str">
            <v/>
          </cell>
        </row>
        <row r="940">
          <cell r="G940">
            <v>0</v>
          </cell>
          <cell r="H940">
            <v>0</v>
          </cell>
          <cell r="AY940" t="str">
            <v/>
          </cell>
          <cell r="AZ940" t="str">
            <v/>
          </cell>
        </row>
        <row r="941">
          <cell r="G941">
            <v>0</v>
          </cell>
          <cell r="H941">
            <v>0</v>
          </cell>
          <cell r="AY941" t="str">
            <v/>
          </cell>
          <cell r="AZ941" t="str">
            <v/>
          </cell>
        </row>
        <row r="942">
          <cell r="G942">
            <v>0</v>
          </cell>
          <cell r="H942">
            <v>0</v>
          </cell>
          <cell r="AY942" t="str">
            <v/>
          </cell>
          <cell r="AZ942" t="str">
            <v/>
          </cell>
        </row>
        <row r="943">
          <cell r="G943">
            <v>0</v>
          </cell>
          <cell r="H943">
            <v>0</v>
          </cell>
          <cell r="AY943" t="str">
            <v/>
          </cell>
          <cell r="AZ943" t="str">
            <v/>
          </cell>
        </row>
        <row r="944">
          <cell r="G944">
            <v>0</v>
          </cell>
          <cell r="H944">
            <v>0</v>
          </cell>
          <cell r="AY944" t="str">
            <v/>
          </cell>
          <cell r="AZ944" t="str">
            <v/>
          </cell>
        </row>
        <row r="945">
          <cell r="G945">
            <v>0</v>
          </cell>
          <cell r="H945">
            <v>0</v>
          </cell>
          <cell r="AY945" t="str">
            <v/>
          </cell>
          <cell r="AZ945" t="str">
            <v/>
          </cell>
        </row>
        <row r="946">
          <cell r="G946">
            <v>0</v>
          </cell>
          <cell r="H946">
            <v>0</v>
          </cell>
          <cell r="AY946" t="str">
            <v/>
          </cell>
          <cell r="AZ946" t="str">
            <v/>
          </cell>
        </row>
        <row r="947">
          <cell r="G947">
            <v>0</v>
          </cell>
          <cell r="H947">
            <v>0</v>
          </cell>
          <cell r="AY947" t="str">
            <v/>
          </cell>
          <cell r="AZ947" t="str">
            <v/>
          </cell>
        </row>
        <row r="948">
          <cell r="G948">
            <v>0</v>
          </cell>
          <cell r="H948">
            <v>0</v>
          </cell>
          <cell r="AY948" t="str">
            <v/>
          </cell>
          <cell r="AZ948" t="str">
            <v/>
          </cell>
        </row>
        <row r="949">
          <cell r="G949">
            <v>0</v>
          </cell>
          <cell r="H949">
            <v>0</v>
          </cell>
          <cell r="AY949" t="str">
            <v/>
          </cell>
          <cell r="AZ949" t="str">
            <v/>
          </cell>
        </row>
        <row r="950">
          <cell r="G950">
            <v>0</v>
          </cell>
          <cell r="H950">
            <v>0</v>
          </cell>
          <cell r="AY950" t="str">
            <v/>
          </cell>
          <cell r="AZ950" t="str">
            <v/>
          </cell>
        </row>
        <row r="951">
          <cell r="G951">
            <v>0</v>
          </cell>
          <cell r="H951">
            <v>0</v>
          </cell>
          <cell r="AY951" t="str">
            <v/>
          </cell>
          <cell r="AZ951" t="str">
            <v/>
          </cell>
        </row>
        <row r="952">
          <cell r="G952">
            <v>0</v>
          </cell>
          <cell r="H952">
            <v>0</v>
          </cell>
          <cell r="AY952" t="str">
            <v/>
          </cell>
          <cell r="AZ952" t="str">
            <v/>
          </cell>
        </row>
        <row r="953">
          <cell r="G953">
            <v>0</v>
          </cell>
          <cell r="H953">
            <v>0</v>
          </cell>
          <cell r="AY953" t="str">
            <v/>
          </cell>
          <cell r="AZ953" t="str">
            <v/>
          </cell>
        </row>
        <row r="954">
          <cell r="G954">
            <v>0</v>
          </cell>
          <cell r="H954">
            <v>0</v>
          </cell>
          <cell r="AY954" t="str">
            <v/>
          </cell>
          <cell r="AZ954" t="str">
            <v/>
          </cell>
        </row>
        <row r="955">
          <cell r="G955">
            <v>0</v>
          </cell>
          <cell r="H955">
            <v>0</v>
          </cell>
          <cell r="AY955" t="str">
            <v/>
          </cell>
          <cell r="AZ955" t="str">
            <v/>
          </cell>
        </row>
        <row r="956">
          <cell r="G956">
            <v>0</v>
          </cell>
          <cell r="H956">
            <v>0</v>
          </cell>
          <cell r="AY956" t="str">
            <v/>
          </cell>
          <cell r="AZ956" t="str">
            <v/>
          </cell>
        </row>
        <row r="957">
          <cell r="G957">
            <v>0</v>
          </cell>
          <cell r="H957">
            <v>0</v>
          </cell>
          <cell r="AY957" t="str">
            <v/>
          </cell>
          <cell r="AZ957" t="str">
            <v/>
          </cell>
        </row>
        <row r="958">
          <cell r="G958">
            <v>0</v>
          </cell>
          <cell r="H958">
            <v>0</v>
          </cell>
          <cell r="AY958" t="str">
            <v/>
          </cell>
          <cell r="AZ958" t="str">
            <v/>
          </cell>
        </row>
        <row r="959">
          <cell r="G959">
            <v>0</v>
          </cell>
          <cell r="H959">
            <v>0</v>
          </cell>
          <cell r="AY959" t="str">
            <v/>
          </cell>
          <cell r="AZ959" t="str">
            <v/>
          </cell>
        </row>
        <row r="960">
          <cell r="G960">
            <v>0</v>
          </cell>
          <cell r="H960">
            <v>0</v>
          </cell>
          <cell r="AY960" t="str">
            <v/>
          </cell>
          <cell r="AZ960" t="str">
            <v/>
          </cell>
        </row>
        <row r="961">
          <cell r="G961">
            <v>0</v>
          </cell>
          <cell r="H961">
            <v>0</v>
          </cell>
          <cell r="AY961" t="str">
            <v/>
          </cell>
          <cell r="AZ961" t="str">
            <v/>
          </cell>
        </row>
        <row r="962">
          <cell r="G962">
            <v>0</v>
          </cell>
          <cell r="H962">
            <v>0</v>
          </cell>
          <cell r="AY962" t="str">
            <v/>
          </cell>
          <cell r="AZ962" t="str">
            <v/>
          </cell>
        </row>
        <row r="963">
          <cell r="G963">
            <v>0</v>
          </cell>
          <cell r="H963">
            <v>0</v>
          </cell>
          <cell r="AY963" t="str">
            <v/>
          </cell>
          <cell r="AZ963" t="str">
            <v/>
          </cell>
        </row>
        <row r="964">
          <cell r="G964">
            <v>0</v>
          </cell>
          <cell r="H964">
            <v>0</v>
          </cell>
          <cell r="AY964" t="str">
            <v/>
          </cell>
          <cell r="AZ964" t="str">
            <v/>
          </cell>
        </row>
        <row r="965">
          <cell r="G965">
            <v>0</v>
          </cell>
          <cell r="H965">
            <v>0</v>
          </cell>
          <cell r="AY965" t="str">
            <v/>
          </cell>
          <cell r="AZ965" t="str">
            <v/>
          </cell>
        </row>
        <row r="966">
          <cell r="G966">
            <v>0</v>
          </cell>
          <cell r="H966">
            <v>0</v>
          </cell>
          <cell r="AY966" t="str">
            <v/>
          </cell>
          <cell r="AZ966" t="str">
            <v/>
          </cell>
        </row>
        <row r="967">
          <cell r="G967">
            <v>0</v>
          </cell>
          <cell r="H967">
            <v>0</v>
          </cell>
          <cell r="AY967" t="str">
            <v/>
          </cell>
          <cell r="AZ967" t="str">
            <v/>
          </cell>
        </row>
        <row r="968">
          <cell r="G968">
            <v>0</v>
          </cell>
          <cell r="H968">
            <v>0</v>
          </cell>
          <cell r="AY968" t="str">
            <v/>
          </cell>
          <cell r="AZ968" t="str">
            <v/>
          </cell>
        </row>
        <row r="969">
          <cell r="G969">
            <v>0</v>
          </cell>
          <cell r="H969">
            <v>0</v>
          </cell>
          <cell r="AY969" t="str">
            <v/>
          </cell>
          <cell r="AZ969" t="str">
            <v/>
          </cell>
        </row>
        <row r="970">
          <cell r="G970">
            <v>0</v>
          </cell>
          <cell r="H970">
            <v>0</v>
          </cell>
          <cell r="AY970" t="str">
            <v/>
          </cell>
          <cell r="AZ970" t="str">
            <v/>
          </cell>
        </row>
        <row r="971">
          <cell r="G971">
            <v>0</v>
          </cell>
          <cell r="H971">
            <v>0</v>
          </cell>
          <cell r="AY971" t="str">
            <v/>
          </cell>
          <cell r="AZ971" t="str">
            <v/>
          </cell>
        </row>
        <row r="972">
          <cell r="G972">
            <v>0</v>
          </cell>
          <cell r="H972">
            <v>0</v>
          </cell>
          <cell r="AY972" t="str">
            <v/>
          </cell>
          <cell r="AZ972" t="str">
            <v/>
          </cell>
        </row>
        <row r="973">
          <cell r="G973">
            <v>0</v>
          </cell>
          <cell r="H973">
            <v>0</v>
          </cell>
          <cell r="AY973" t="str">
            <v/>
          </cell>
          <cell r="AZ973" t="str">
            <v/>
          </cell>
        </row>
        <row r="974">
          <cell r="G974">
            <v>0</v>
          </cell>
          <cell r="H974">
            <v>0</v>
          </cell>
          <cell r="AY974" t="str">
            <v/>
          </cell>
          <cell r="AZ974" t="str">
            <v/>
          </cell>
        </row>
        <row r="975">
          <cell r="G975">
            <v>0</v>
          </cell>
          <cell r="H975">
            <v>0</v>
          </cell>
          <cell r="AY975" t="str">
            <v/>
          </cell>
          <cell r="AZ975" t="str">
            <v/>
          </cell>
        </row>
        <row r="976">
          <cell r="G976">
            <v>0</v>
          </cell>
          <cell r="H976">
            <v>0</v>
          </cell>
          <cell r="AY976" t="str">
            <v/>
          </cell>
          <cell r="AZ976" t="str">
            <v/>
          </cell>
        </row>
        <row r="977">
          <cell r="G977">
            <v>0</v>
          </cell>
          <cell r="H977">
            <v>0</v>
          </cell>
          <cell r="AY977" t="str">
            <v/>
          </cell>
          <cell r="AZ977" t="str">
            <v/>
          </cell>
        </row>
        <row r="978">
          <cell r="G978">
            <v>0</v>
          </cell>
          <cell r="H978">
            <v>0</v>
          </cell>
          <cell r="AY978" t="str">
            <v/>
          </cell>
          <cell r="AZ978" t="str">
            <v/>
          </cell>
        </row>
        <row r="979">
          <cell r="G979">
            <v>0</v>
          </cell>
          <cell r="H979">
            <v>0</v>
          </cell>
          <cell r="AY979" t="str">
            <v/>
          </cell>
          <cell r="AZ979" t="str">
            <v/>
          </cell>
        </row>
        <row r="980">
          <cell r="G980">
            <v>0</v>
          </cell>
          <cell r="H980">
            <v>0</v>
          </cell>
          <cell r="AY980" t="str">
            <v/>
          </cell>
          <cell r="AZ980" t="str">
            <v/>
          </cell>
        </row>
        <row r="981">
          <cell r="G981">
            <v>0</v>
          </cell>
          <cell r="H981">
            <v>0</v>
          </cell>
          <cell r="AY981" t="str">
            <v/>
          </cell>
          <cell r="AZ981" t="str">
            <v/>
          </cell>
        </row>
        <row r="982">
          <cell r="G982">
            <v>0</v>
          </cell>
          <cell r="H982">
            <v>0</v>
          </cell>
          <cell r="AY982" t="str">
            <v/>
          </cell>
          <cell r="AZ982" t="str">
            <v/>
          </cell>
        </row>
        <row r="983">
          <cell r="G983">
            <v>0</v>
          </cell>
          <cell r="H983">
            <v>0</v>
          </cell>
          <cell r="AY983" t="str">
            <v/>
          </cell>
          <cell r="AZ983" t="str">
            <v/>
          </cell>
        </row>
        <row r="984">
          <cell r="G984">
            <v>0</v>
          </cell>
          <cell r="H984">
            <v>0</v>
          </cell>
          <cell r="AY984" t="str">
            <v/>
          </cell>
          <cell r="AZ984" t="str">
            <v/>
          </cell>
        </row>
        <row r="985">
          <cell r="G985">
            <v>0</v>
          </cell>
          <cell r="H985">
            <v>0</v>
          </cell>
          <cell r="AY985" t="str">
            <v/>
          </cell>
          <cell r="AZ985" t="str">
            <v/>
          </cell>
        </row>
        <row r="986">
          <cell r="G986">
            <v>0</v>
          </cell>
          <cell r="H986">
            <v>0</v>
          </cell>
          <cell r="AY986" t="str">
            <v/>
          </cell>
          <cell r="AZ986" t="str">
            <v/>
          </cell>
        </row>
        <row r="987">
          <cell r="G987">
            <v>0</v>
          </cell>
          <cell r="H987">
            <v>0</v>
          </cell>
          <cell r="AY987" t="str">
            <v/>
          </cell>
          <cell r="AZ987" t="str">
            <v/>
          </cell>
        </row>
        <row r="988">
          <cell r="G988">
            <v>0</v>
          </cell>
          <cell r="H988">
            <v>0</v>
          </cell>
          <cell r="AY988" t="str">
            <v/>
          </cell>
          <cell r="AZ988" t="str">
            <v/>
          </cell>
        </row>
        <row r="989">
          <cell r="G989">
            <v>0</v>
          </cell>
          <cell r="H989">
            <v>0</v>
          </cell>
          <cell r="AY989" t="str">
            <v/>
          </cell>
          <cell r="AZ989" t="str">
            <v/>
          </cell>
        </row>
        <row r="990">
          <cell r="G990">
            <v>0</v>
          </cell>
          <cell r="H990">
            <v>0</v>
          </cell>
          <cell r="AY990" t="str">
            <v/>
          </cell>
          <cell r="AZ990" t="str">
            <v/>
          </cell>
        </row>
        <row r="991">
          <cell r="G991">
            <v>0</v>
          </cell>
          <cell r="H991">
            <v>0</v>
          </cell>
          <cell r="AY991" t="str">
            <v/>
          </cell>
          <cell r="AZ991" t="str">
            <v/>
          </cell>
        </row>
        <row r="992">
          <cell r="G992">
            <v>0</v>
          </cell>
          <cell r="H992">
            <v>0</v>
          </cell>
          <cell r="AY992" t="str">
            <v/>
          </cell>
          <cell r="AZ992" t="str">
            <v/>
          </cell>
        </row>
        <row r="993">
          <cell r="G993">
            <v>0</v>
          </cell>
          <cell r="H993">
            <v>0</v>
          </cell>
          <cell r="AY993" t="str">
            <v/>
          </cell>
          <cell r="AZ993" t="str">
            <v/>
          </cell>
        </row>
        <row r="994">
          <cell r="G994">
            <v>0</v>
          </cell>
          <cell r="H994">
            <v>0</v>
          </cell>
          <cell r="AY994" t="str">
            <v/>
          </cell>
          <cell r="AZ994" t="str">
            <v/>
          </cell>
        </row>
        <row r="995">
          <cell r="G995">
            <v>0</v>
          </cell>
          <cell r="H995">
            <v>0</v>
          </cell>
          <cell r="AY995" t="str">
            <v/>
          </cell>
          <cell r="AZ995" t="str">
            <v/>
          </cell>
        </row>
        <row r="996">
          <cell r="G996">
            <v>0</v>
          </cell>
          <cell r="H996">
            <v>0</v>
          </cell>
          <cell r="AY996" t="str">
            <v/>
          </cell>
          <cell r="AZ996" t="str">
            <v/>
          </cell>
        </row>
        <row r="997">
          <cell r="G997">
            <v>0</v>
          </cell>
          <cell r="H997">
            <v>0</v>
          </cell>
          <cell r="AY997" t="str">
            <v/>
          </cell>
          <cell r="AZ997" t="str">
            <v/>
          </cell>
        </row>
        <row r="998">
          <cell r="G998">
            <v>0</v>
          </cell>
          <cell r="H998">
            <v>0</v>
          </cell>
          <cell r="AY998" t="str">
            <v/>
          </cell>
          <cell r="AZ998" t="str">
            <v/>
          </cell>
        </row>
        <row r="999">
          <cell r="G999">
            <v>0</v>
          </cell>
          <cell r="H999">
            <v>0</v>
          </cell>
          <cell r="AY999" t="str">
            <v/>
          </cell>
          <cell r="AZ999" t="str">
            <v/>
          </cell>
        </row>
        <row r="1000">
          <cell r="G1000">
            <v>0</v>
          </cell>
          <cell r="H1000">
            <v>0</v>
          </cell>
          <cell r="AY1000" t="str">
            <v/>
          </cell>
          <cell r="AZ1000" t="str">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86B7F-00E3-4487-B0BB-0317E12D538E}">
  <sheetPr codeName="Sheet29">
    <pageSetUpPr autoPageBreaks="0" fitToPage="1"/>
  </sheetPr>
  <dimension ref="A1:Q50"/>
  <sheetViews>
    <sheetView tabSelected="1" workbookViewId="0">
      <selection activeCell="G3" sqref="G3:J3"/>
    </sheetView>
  </sheetViews>
  <sheetFormatPr defaultColWidth="9.28515625" defaultRowHeight="10.199999999999999"/>
  <cols>
    <col min="1" max="1" width="9" style="54" customWidth="1"/>
    <col min="2" max="2" width="39.140625" style="54" customWidth="1"/>
    <col min="3" max="3" width="9.7109375" style="54" customWidth="1"/>
    <col min="4" max="4" width="8" style="54" customWidth="1"/>
    <col min="5" max="5" width="10.85546875" style="122" bestFit="1" customWidth="1"/>
    <col min="6" max="6" width="9" style="54" customWidth="1"/>
    <col min="7" max="7" width="39.140625" style="54" customWidth="1"/>
    <col min="8" max="8" width="9.7109375" style="54" customWidth="1"/>
    <col min="9" max="9" width="8" style="54" bestFit="1" customWidth="1"/>
    <col min="10" max="10" width="10.85546875" style="122" bestFit="1" customWidth="1"/>
    <col min="11" max="11" width="9.28515625" style="54"/>
    <col min="12" max="12" width="44" style="54" bestFit="1" customWidth="1"/>
    <col min="13" max="13" width="5.7109375" style="54" bestFit="1" customWidth="1"/>
    <col min="14" max="16384" width="9.28515625" style="54"/>
  </cols>
  <sheetData>
    <row r="1" spans="1:17" ht="22.8">
      <c r="A1" s="51" t="s">
        <v>8</v>
      </c>
      <c r="B1" s="52"/>
      <c r="C1" s="52"/>
      <c r="D1" s="52"/>
      <c r="E1" s="52"/>
      <c r="F1" s="52"/>
      <c r="G1" s="52"/>
      <c r="H1" s="52"/>
      <c r="I1" s="52"/>
      <c r="J1" s="53"/>
    </row>
    <row r="2" spans="1:17" s="58" customFormat="1" ht="79.2" customHeight="1">
      <c r="A2" s="55" t="s">
        <v>9</v>
      </c>
      <c r="B2" s="56"/>
      <c r="C2" s="56"/>
      <c r="D2" s="56"/>
      <c r="E2" s="56"/>
      <c r="F2" s="56"/>
      <c r="G2" s="56"/>
      <c r="H2" s="56"/>
      <c r="I2" s="56"/>
      <c r="J2" s="57"/>
      <c r="L2" s="59"/>
    </row>
    <row r="3" spans="1:17" s="63" customFormat="1" ht="22.8">
      <c r="A3" s="51" t="s">
        <v>10</v>
      </c>
      <c r="B3" s="52"/>
      <c r="C3" s="52"/>
      <c r="D3" s="52"/>
      <c r="E3" s="52"/>
      <c r="F3" s="53"/>
      <c r="G3" s="60" t="s">
        <v>11</v>
      </c>
      <c r="H3" s="61"/>
      <c r="I3" s="61"/>
      <c r="J3" s="62"/>
      <c r="L3" s="64"/>
    </row>
    <row r="4" spans="1:17" s="67" customFormat="1" ht="17.399999999999999">
      <c r="A4" s="65" t="s">
        <v>12</v>
      </c>
      <c r="B4" s="66"/>
      <c r="C4" s="123"/>
      <c r="D4" s="124"/>
      <c r="E4" s="124"/>
      <c r="F4" s="124"/>
      <c r="G4" s="124"/>
      <c r="H4" s="124"/>
      <c r="I4" s="124"/>
      <c r="J4" s="125"/>
    </row>
    <row r="5" spans="1:17" s="67" customFormat="1" ht="17.399999999999999">
      <c r="A5" s="65" t="s">
        <v>13</v>
      </c>
      <c r="B5" s="66"/>
      <c r="C5" s="123"/>
      <c r="D5" s="124"/>
      <c r="E5" s="124"/>
      <c r="F5" s="124"/>
      <c r="G5" s="124"/>
      <c r="H5" s="124"/>
      <c r="I5" s="124"/>
      <c r="J5" s="125"/>
    </row>
    <row r="6" spans="1:17" s="67" customFormat="1" ht="17.399999999999999">
      <c r="A6" s="68" t="s">
        <v>14</v>
      </c>
      <c r="B6" s="69"/>
      <c r="C6" s="69"/>
      <c r="D6" s="69"/>
      <c r="E6" s="69"/>
      <c r="F6" s="69"/>
      <c r="G6" s="69"/>
      <c r="H6" s="69"/>
      <c r="I6" s="69"/>
      <c r="J6" s="70"/>
    </row>
    <row r="7" spans="1:17" s="74" customFormat="1" ht="15.6">
      <c r="A7" s="71" t="s">
        <v>15</v>
      </c>
      <c r="B7" s="72"/>
      <c r="C7" s="72"/>
      <c r="D7" s="72"/>
      <c r="E7" s="73"/>
      <c r="F7" s="71" t="s">
        <v>16</v>
      </c>
      <c r="G7" s="72"/>
      <c r="H7" s="72"/>
      <c r="I7" s="72"/>
      <c r="J7" s="73"/>
    </row>
    <row r="8" spans="1:17" s="77" customFormat="1" ht="15.6">
      <c r="A8" s="75" t="s">
        <v>17</v>
      </c>
      <c r="B8" s="75" t="s">
        <v>1</v>
      </c>
      <c r="C8" s="75" t="s">
        <v>18</v>
      </c>
      <c r="D8" s="75" t="s">
        <v>3</v>
      </c>
      <c r="E8" s="76" t="s">
        <v>19</v>
      </c>
      <c r="F8" s="75" t="s">
        <v>17</v>
      </c>
      <c r="G8" s="75" t="s">
        <v>1</v>
      </c>
      <c r="H8" s="75" t="s">
        <v>18</v>
      </c>
      <c r="I8" s="75" t="s">
        <v>3</v>
      </c>
      <c r="J8" s="76" t="s">
        <v>19</v>
      </c>
      <c r="L8" s="78"/>
      <c r="M8" s="78"/>
      <c r="N8" s="79" t="s">
        <v>20</v>
      </c>
      <c r="O8" s="80"/>
      <c r="P8" s="80"/>
      <c r="Q8" s="81"/>
    </row>
    <row r="9" spans="1:17" s="88" customFormat="1" ht="13.2" customHeight="1">
      <c r="A9" s="82"/>
      <c r="B9" s="83" t="str">
        <f ca="1">IF(AND(A9="",F9&gt;0),"Please enter a player to be replaced",IF($A9&lt;&gt;"",IF(ISNA(MATCH($A9,$A$19:$A$33,0)),"This Player is not in your Team List",INDIRECT(ADDRESS(SUMPRODUCT(--('Player List'!$A$1:$W$297=$A9)*ROW('Player List'!$A$1:$W$297)),SUMPRODUCT(--('Player List'!$A$1:$W$297=$A9)*COLUMN('Player List'!$A$1:$W$297))+COLUMN(B9)-1,,,"Player List"))),""))</f>
        <v/>
      </c>
      <c r="C9" s="83" t="str">
        <f ca="1">IF($A9&lt;&gt;"",IF(ISNA(MATCH($A9,$A$19:$A$33,0)),"",INDIRECT(ADDRESS(SUMPRODUCT(--('Player List'!$A$1:$W$297=$A9)*ROW('Player List'!$A$1:$W$297)),SUMPRODUCT(--('Player List'!$A$1:$W$297=$A9)*COLUMN('Player List'!$A$1:$W$297))+COLUMN(C9)-1,,,"Player List"))),"")</f>
        <v/>
      </c>
      <c r="D9" s="83" t="str">
        <f ca="1">IF($A9&lt;&gt;"",IF(ISNA(MATCH($A9,$A$19:$A$33,0)),"",INDIRECT(ADDRESS(SUMPRODUCT(--('Player List'!$A$1:$W$297=$A9)*ROW('Player List'!$A$1:$W$297)),SUMPRODUCT(--('Player List'!$A$1:$W$297=$A9)*COLUMN('Player List'!$A$1:$W$297))+COLUMN(D9)-1,,,"Player List"))),"")</f>
        <v/>
      </c>
      <c r="E9" s="84" t="str">
        <f ca="1">IF($A9&lt;&gt;"",IF(ISNA(MATCH($A9,$A$19:$A$33,0)),"",INDIRECT(ADDRESS(SUMPRODUCT(--('Player List'!$A$1:$W$297=$A9)*ROW('Player List'!$A$1:$W$297)),SUMPRODUCT(--('Player List'!$A$1:$W$297=$A9)*COLUMN('Player List'!$A$1:$W$297))+COLUMN(E9)-1,,,"Player List"))),"")</f>
        <v/>
      </c>
      <c r="F9" s="126"/>
      <c r="G9" s="85" t="str">
        <f ca="1">IF(AND($A9&gt;0,$F9=0),"Please enter replacement player",IF($F9&lt;&gt;"",INDIRECT(ADDRESS(SUMPRODUCT(--('Player List'!$A$1:$W$297=$F9)*ROW('Player List'!$A$1:$W$297)),SUMPRODUCT(--('Player List'!$A$1:$W$297=$F9)*COLUMN('Player List'!$A$1:$W$297))+COLUMN(G9)-6,,,"Player List")),""))</f>
        <v/>
      </c>
      <c r="H9" s="86" t="str">
        <f ca="1">IF($F9&lt;&gt;"",INDIRECT(ADDRESS(SUMPRODUCT(--('Player List'!$A$1:$W$297=$F9)*ROW('Player List'!$A$1:$W$297)),SUMPRODUCT(--('Player List'!$A$1:$W$297=$F9)*COLUMN('Player List'!$A$1:$W$297))+COLUMN(H9)-6,,,"Player List")),"")</f>
        <v/>
      </c>
      <c r="I9" s="86" t="str">
        <f ca="1">IF($F9&lt;&gt;"",INDIRECT(ADDRESS(SUMPRODUCT(--('Player List'!$A$1:$W$297=$F9)*ROW('Player List'!$A$1:$W$297)),SUMPRODUCT(--('Player List'!$A$1:$W$297=$F9)*COLUMN('Player List'!$A$1:$W$297))+COLUMN(I9)-6,,,"Player List")),"")</f>
        <v/>
      </c>
      <c r="J9" s="87" t="str">
        <f ca="1">IF($F9&lt;&gt;"",INDIRECT(ADDRESS(SUMPRODUCT(--('Player List'!$A$1:$W$297=$F9)*ROW('Player List'!$A$1:$W$297)),SUMPRODUCT(--('Player List'!$A$1:$W$297=$F9)*COLUMN('Player List'!$A$1:$W$297))+COLUMN(J9)-6,,,"Player List")),"")</f>
        <v/>
      </c>
      <c r="L9" s="78" t="s">
        <v>21</v>
      </c>
      <c r="M9" s="78" t="s">
        <v>22</v>
      </c>
      <c r="N9" s="78">
        <v>2</v>
      </c>
      <c r="O9" s="78">
        <v>2</v>
      </c>
      <c r="P9" s="78">
        <v>2</v>
      </c>
      <c r="Q9" s="78">
        <v>2</v>
      </c>
    </row>
    <row r="10" spans="1:17" s="88" customFormat="1" ht="13.2" customHeight="1">
      <c r="A10" s="82"/>
      <c r="B10" s="83" t="str">
        <f ca="1">IF(AND(A10="",F10&gt;0),"Please enter a player to be replaced",IF($A10&lt;&gt;"",IF(ISNA(MATCH($A10,$A$19:$A$33,0)),"This Player is not in your Team List",INDIRECT(ADDRESS(SUMPRODUCT(--('Player List'!$A$1:$W$297=$A10)*ROW('Player List'!$A$1:$W$297)),SUMPRODUCT(--('Player List'!$A$1:$W$297=$A10)*COLUMN('Player List'!$A$1:$W$297))+COLUMN(B10)-1,,,"Player List"))),""))</f>
        <v/>
      </c>
      <c r="C10" s="83" t="str">
        <f ca="1">IF($A10&lt;&gt;"",IF(ISNA(MATCH($A10,$A$19:$A$33,0)),"",INDIRECT(ADDRESS(SUMPRODUCT(--('Player List'!$A$1:$W$297=$A10)*ROW('Player List'!$A$1:$W$297)),SUMPRODUCT(--('Player List'!$A$1:$W$297=$A10)*COLUMN('Player List'!$A$1:$W$297))+COLUMN(C10)-1,,,"Player List"))),"")</f>
        <v/>
      </c>
      <c r="D10" s="83" t="str">
        <f ca="1">IF($A10&lt;&gt;"",IF(ISNA(MATCH($A10,$A$19:$A$33,0)),"",INDIRECT(ADDRESS(SUMPRODUCT(--('Player List'!$A$1:$W$297=$A10)*ROW('Player List'!$A$1:$W$297)),SUMPRODUCT(--('Player List'!$A$1:$W$297=$A10)*COLUMN('Player List'!$A$1:$W$297))+COLUMN(D10)-1,,,"Player List"))),"")</f>
        <v/>
      </c>
      <c r="E10" s="84" t="str">
        <f ca="1">IF($A10&lt;&gt;"",IF(ISNA(MATCH($A10,$A$19:$A$33,0)),"",INDIRECT(ADDRESS(SUMPRODUCT(--('Player List'!$A$1:$W$297=$A10)*ROW('Player List'!$A$1:$W$297)),SUMPRODUCT(--('Player List'!$A$1:$W$297=$A10)*COLUMN('Player List'!$A$1:$W$297))+COLUMN(E10)-1,,,"Player List"))),"")</f>
        <v/>
      </c>
      <c r="F10" s="126"/>
      <c r="G10" s="85" t="str">
        <f ca="1">IF(AND($A10&gt;0,$F10=0),"Please enter replacement player",IF($F10&lt;&gt;"",INDIRECT(ADDRESS(SUMPRODUCT(--('Player List'!$A$1:$W$297=$F10)*ROW('Player List'!$A$1:$W$297)),SUMPRODUCT(--('Player List'!$A$1:$W$297=$F10)*COLUMN('Player List'!$A$1:$W$297))+COLUMN(G10)-6,,,"Player List")),""))</f>
        <v/>
      </c>
      <c r="H10" s="86" t="str">
        <f ca="1">IF($F10&lt;&gt;"",INDIRECT(ADDRESS(SUMPRODUCT(--('Player List'!$A$1:$W$297=$F10)*ROW('Player List'!$A$1:$W$297)),SUMPRODUCT(--('Player List'!$A$1:$W$297=$F10)*COLUMN('Player List'!$A$1:$W$297))+COLUMN(H10)-6,,,"Player List")),"")</f>
        <v/>
      </c>
      <c r="I10" s="86" t="str">
        <f ca="1">IF($F10&lt;&gt;"",INDIRECT(ADDRESS(SUMPRODUCT(--('Player List'!$A$1:$W$297=$F10)*ROW('Player List'!$A$1:$W$297)),SUMPRODUCT(--('Player List'!$A$1:$W$297=$F10)*COLUMN('Player List'!$A$1:$W$297))+COLUMN(I10)-6,,,"Player List")),"")</f>
        <v/>
      </c>
      <c r="J10" s="87" t="str">
        <f ca="1">IF($F10&lt;&gt;"",INDIRECT(ADDRESS(SUMPRODUCT(--('Player List'!$A$1:$W$297=$F10)*ROW('Player List'!$A$1:$W$297)),SUMPRODUCT(--('Player List'!$A$1:$W$297=$F10)*COLUMN('Player List'!$A$1:$W$297))+COLUMN(J10)-6,,,"Player List")),"")</f>
        <v/>
      </c>
      <c r="L10" s="78" t="s">
        <v>23</v>
      </c>
      <c r="M10" s="78" t="s">
        <v>24</v>
      </c>
      <c r="N10" s="78">
        <v>5</v>
      </c>
      <c r="O10" s="78">
        <v>5</v>
      </c>
      <c r="P10" s="78">
        <v>5</v>
      </c>
      <c r="Q10" s="78">
        <v>4</v>
      </c>
    </row>
    <row r="11" spans="1:17" s="88" customFormat="1" ht="13.2" customHeight="1">
      <c r="A11" s="82"/>
      <c r="B11" s="83" t="str">
        <f ca="1">IF(AND(A11="",F11&gt;0),"Please enter a player to be replaced",IF($A11&lt;&gt;"",IF(ISNA(MATCH($A11,$A$19:$A$33,0)),"This Player is not in your Team List",INDIRECT(ADDRESS(SUMPRODUCT(--('Player List'!$A$1:$W$297=$A11)*ROW('Player List'!$A$1:$W$297)),SUMPRODUCT(--('Player List'!$A$1:$W$297=$A11)*COLUMN('Player List'!$A$1:$W$297))+COLUMN(B11)-1,,,"Player List"))),""))</f>
        <v/>
      </c>
      <c r="C11" s="83" t="str">
        <f ca="1">IF($A11&lt;&gt;"",IF(ISNA(MATCH($A11,$A$19:$A$33,0)),"",INDIRECT(ADDRESS(SUMPRODUCT(--('Player List'!$A$1:$W$297=$A11)*ROW('Player List'!$A$1:$W$297)),SUMPRODUCT(--('Player List'!$A$1:$W$297=$A11)*COLUMN('Player List'!$A$1:$W$297))+COLUMN(C11)-1,,,"Player List"))),"")</f>
        <v/>
      </c>
      <c r="D11" s="83" t="str">
        <f ca="1">IF($A11&lt;&gt;"",IF(ISNA(MATCH($A11,$A$19:$A$33,0)),"",INDIRECT(ADDRESS(SUMPRODUCT(--('Player List'!$A$1:$W$297=$A11)*ROW('Player List'!$A$1:$W$297)),SUMPRODUCT(--('Player List'!$A$1:$W$297=$A11)*COLUMN('Player List'!$A$1:$W$297))+COLUMN(D11)-1,,,"Player List"))),"")</f>
        <v/>
      </c>
      <c r="E11" s="84" t="str">
        <f ca="1">IF($A11&lt;&gt;"",IF(ISNA(MATCH($A11,$A$19:$A$33,0)),"",INDIRECT(ADDRESS(SUMPRODUCT(--('Player List'!$A$1:$W$297=$A11)*ROW('Player List'!$A$1:$W$297)),SUMPRODUCT(--('Player List'!$A$1:$W$297=$A11)*COLUMN('Player List'!$A$1:$W$297))+COLUMN(E11)-1,,,"Player List"))),"")</f>
        <v/>
      </c>
      <c r="F11" s="126"/>
      <c r="G11" s="85" t="str">
        <f ca="1">IF(AND($A11&gt;0,$F11=0),"Please enter replacement player",IF($F11&lt;&gt;"",INDIRECT(ADDRESS(SUMPRODUCT(--('Player List'!$A$1:$W$297=$F11)*ROW('Player List'!$A$1:$W$297)),SUMPRODUCT(--('Player List'!$A$1:$W$297=$F11)*COLUMN('Player List'!$A$1:$W$297))+COLUMN(G11)-6,,,"Player List")),""))</f>
        <v/>
      </c>
      <c r="H11" s="86" t="str">
        <f ca="1">IF($F11&lt;&gt;"",INDIRECT(ADDRESS(SUMPRODUCT(--('Player List'!$A$1:$W$297=$F11)*ROW('Player List'!$A$1:$W$297)),SUMPRODUCT(--('Player List'!$A$1:$W$297=$F11)*COLUMN('Player List'!$A$1:$W$297))+COLUMN(H11)-6,,,"Player List")),"")</f>
        <v/>
      </c>
      <c r="I11" s="86" t="str">
        <f ca="1">IF($F11&lt;&gt;"",INDIRECT(ADDRESS(SUMPRODUCT(--('Player List'!$A$1:$W$297=$F11)*ROW('Player List'!$A$1:$W$297)),SUMPRODUCT(--('Player List'!$A$1:$W$297=$F11)*COLUMN('Player List'!$A$1:$W$297))+COLUMN(I11)-6,,,"Player List")),"")</f>
        <v/>
      </c>
      <c r="J11" s="87" t="str">
        <f ca="1">IF($F11&lt;&gt;"",INDIRECT(ADDRESS(SUMPRODUCT(--('Player List'!$A$1:$W$297=$F11)*ROW('Player List'!$A$1:$W$297)),SUMPRODUCT(--('Player List'!$A$1:$W$297=$F11)*COLUMN('Player List'!$A$1:$W$297))+COLUMN(J11)-6,,,"Player List")),"")</f>
        <v/>
      </c>
      <c r="L11" s="78" t="s">
        <v>25</v>
      </c>
      <c r="M11" s="78" t="s">
        <v>26</v>
      </c>
      <c r="N11" s="78">
        <v>5</v>
      </c>
      <c r="O11" s="78">
        <v>6</v>
      </c>
      <c r="P11" s="78">
        <v>4</v>
      </c>
      <c r="Q11" s="78">
        <v>6</v>
      </c>
    </row>
    <row r="12" spans="1:17" s="88" customFormat="1" ht="13.2" customHeight="1">
      <c r="A12" s="82"/>
      <c r="B12" s="83" t="str">
        <f ca="1">IF(AND(A12="",F12&gt;0),"Please enter a player to be replaced",IF($A12&lt;&gt;"",IF(ISNA(MATCH($A12,$A$19:$A$33,0)),"This Player is not in your Team List",INDIRECT(ADDRESS(SUMPRODUCT(--('Player List'!$A$1:$W$297=$A12)*ROW('Player List'!$A$1:$W$297)),SUMPRODUCT(--('Player List'!$A$1:$W$297=$A12)*COLUMN('Player List'!$A$1:$W$297))+COLUMN(B12)-1,,,"Player List"))),""))</f>
        <v/>
      </c>
      <c r="C12" s="83" t="str">
        <f ca="1">IF($A12&lt;&gt;"",IF(ISNA(MATCH($A12,$A$19:$A$33,0)),"",INDIRECT(ADDRESS(SUMPRODUCT(--('Player List'!$A$1:$W$297=$A12)*ROW('Player List'!$A$1:$W$297)),SUMPRODUCT(--('Player List'!$A$1:$W$297=$A12)*COLUMN('Player List'!$A$1:$W$297))+COLUMN(C12)-1,,,"Player List"))),"")</f>
        <v/>
      </c>
      <c r="D12" s="83" t="str">
        <f ca="1">IF($A12&lt;&gt;"",IF(ISNA(MATCH($A12,$A$19:$A$33,0)),"",INDIRECT(ADDRESS(SUMPRODUCT(--('Player List'!$A$1:$W$297=$A12)*ROW('Player List'!$A$1:$W$297)),SUMPRODUCT(--('Player List'!$A$1:$W$297=$A12)*COLUMN('Player List'!$A$1:$W$297))+COLUMN(D12)-1,,,"Player List"))),"")</f>
        <v/>
      </c>
      <c r="E12" s="84" t="str">
        <f ca="1">IF($A12&lt;&gt;"",IF(ISNA(MATCH($A12,$A$19:$A$33,0)),"",INDIRECT(ADDRESS(SUMPRODUCT(--('Player List'!$A$1:$W$297=$A12)*ROW('Player List'!$A$1:$W$297)),SUMPRODUCT(--('Player List'!$A$1:$W$297=$A12)*COLUMN('Player List'!$A$1:$W$297))+COLUMN(E12)-1,,,"Player List"))),"")</f>
        <v/>
      </c>
      <c r="F12" s="126"/>
      <c r="G12" s="85" t="str">
        <f ca="1">IF(AND($A12&gt;0,$F12=0),"Please enter replacement player",IF($F12&lt;&gt;"",INDIRECT(ADDRESS(SUMPRODUCT(--('Player List'!$A$1:$W$297=$F12)*ROW('Player List'!$A$1:$W$297)),SUMPRODUCT(--('Player List'!$A$1:$W$297=$F12)*COLUMN('Player List'!$A$1:$W$297))+COLUMN(G12)-6,,,"Player List")),""))</f>
        <v/>
      </c>
      <c r="H12" s="86" t="str">
        <f ca="1">IF($F12&lt;&gt;"",INDIRECT(ADDRESS(SUMPRODUCT(--('Player List'!$A$1:$W$297=$F12)*ROW('Player List'!$A$1:$W$297)),SUMPRODUCT(--('Player List'!$A$1:$W$297=$F12)*COLUMN('Player List'!$A$1:$W$297))+COLUMN(H12)-6,,,"Player List")),"")</f>
        <v/>
      </c>
      <c r="I12" s="86" t="str">
        <f ca="1">IF($F12&lt;&gt;"",INDIRECT(ADDRESS(SUMPRODUCT(--('Player List'!$A$1:$W$297=$F12)*ROW('Player List'!$A$1:$W$297)),SUMPRODUCT(--('Player List'!$A$1:$W$297=$F12)*COLUMN('Player List'!$A$1:$W$297))+COLUMN(I12)-6,,,"Player List")),"")</f>
        <v/>
      </c>
      <c r="J12" s="87" t="str">
        <f ca="1">IF($F12&lt;&gt;"",INDIRECT(ADDRESS(SUMPRODUCT(--('Player List'!$A$1:$W$297=$F12)*ROW('Player List'!$A$1:$W$297)),SUMPRODUCT(--('Player List'!$A$1:$W$297=$F12)*COLUMN('Player List'!$A$1:$W$297))+COLUMN(J12)-6,,,"Player List")),"")</f>
        <v/>
      </c>
      <c r="L12" s="78" t="s">
        <v>27</v>
      </c>
      <c r="M12" s="78" t="s">
        <v>28</v>
      </c>
      <c r="N12" s="78">
        <v>3</v>
      </c>
      <c r="O12" s="78">
        <v>2</v>
      </c>
      <c r="P12" s="78">
        <v>4</v>
      </c>
      <c r="Q12" s="78">
        <v>3</v>
      </c>
    </row>
    <row r="13" spans="1:17" s="67" customFormat="1" ht="13.2" customHeight="1">
      <c r="A13" s="68" t="s">
        <v>29</v>
      </c>
      <c r="B13" s="69"/>
      <c r="C13" s="69"/>
      <c r="D13" s="69"/>
      <c r="E13" s="69"/>
      <c r="F13" s="69"/>
      <c r="G13" s="69"/>
      <c r="H13" s="69"/>
      <c r="I13" s="69"/>
      <c r="J13" s="70"/>
      <c r="L13" s="74"/>
      <c r="M13" s="74"/>
      <c r="N13" s="74"/>
      <c r="O13" s="74"/>
      <c r="P13" s="74"/>
      <c r="Q13" s="74"/>
    </row>
    <row r="14" spans="1:17" s="74" customFormat="1" ht="15.6">
      <c r="A14" s="71" t="s">
        <v>30</v>
      </c>
      <c r="B14" s="72"/>
      <c r="C14" s="72"/>
      <c r="D14" s="72"/>
      <c r="E14" s="73"/>
      <c r="F14" s="71" t="s">
        <v>31</v>
      </c>
      <c r="G14" s="72"/>
      <c r="H14" s="72"/>
      <c r="I14" s="72"/>
      <c r="J14" s="73"/>
      <c r="L14" s="89" t="s">
        <v>32</v>
      </c>
      <c r="M14" s="90"/>
      <c r="N14" s="78">
        <v>15</v>
      </c>
    </row>
    <row r="15" spans="1:17" s="88" customFormat="1" ht="13.2" customHeight="1">
      <c r="A15" s="82"/>
      <c r="B15" s="83" t="str">
        <f ca="1">IF(AND(A15="",F15&gt;0),"Please enter a player to be replaced",IF($A15&lt;&gt;"",IF($A15&lt;&gt;$A35,"This Player is not your Star Player",INDIRECT(ADDRESS(SUMPRODUCT(--('Player List'!$A$1:$W$297=$A15)*ROW('Player List'!$A$1:$W$297)),SUMPRODUCT(--('Player List'!$A$1:$W$297=$A15)*COLUMN('Player List'!$A$1:$W$297))+COLUMN(B15)-1,,,"Player List"))),""))</f>
        <v/>
      </c>
      <c r="C15" s="83" t="str">
        <f ca="1">IF(AND($A15&lt;&gt;"",$A15=$A35),INDIRECT(ADDRESS(SUMPRODUCT(--('Player List'!$A$1:$W$297=$A15)*ROW('Player List'!$A$1:$W$297)),SUMPRODUCT(--('Player List'!$A$1:$W$297=$A15)*COLUMN('Player List'!$A$1:$W$297))+COLUMN(C15)-1,,,"Player List")),"")</f>
        <v/>
      </c>
      <c r="D15" s="83" t="str">
        <f ca="1">IF(AND($A15&lt;&gt;"",$A15=$A35),INDIRECT(ADDRESS(SUMPRODUCT(--('Player List'!$A$1:$W$297=$A15)*ROW('Player List'!$A$1:$W$297)),SUMPRODUCT(--('Player List'!$A$1:$W$297=$A15)*COLUMN('Player List'!$A$1:$W$297))+COLUMN(D15)-1,,,"Player List")),"")</f>
        <v/>
      </c>
      <c r="E15" s="84" t="str">
        <f ca="1">IF(AND($A15&lt;&gt;"",$A15=$A35),INDIRECT(ADDRESS(SUMPRODUCT(--('Player List'!$A$1:$W$297=$A15)*ROW('Player List'!$A$1:$W$297)),SUMPRODUCT(--('Player List'!$A$1:$W$297=$A15)*COLUMN('Player List'!$A$1:$W$297))+COLUMN(E15)-1,,,"Player List")),"")</f>
        <v/>
      </c>
      <c r="F15" s="126"/>
      <c r="G15" s="85" t="str">
        <f ca="1">IF(AND($A15&gt;0,$F15=0),"Please enter replacement player",IF($F15&lt;&gt;"",INDIRECT(ADDRESS(SUMPRODUCT(--('Player List'!$A$1:$W$297=$F15)*ROW('Player List'!$A$1:$W$297)),SUMPRODUCT(--('Player List'!$A$1:$W$297=$F15)*COLUMN('Player List'!$A$1:$W$297))+COLUMN(G15)-6,,,"Player List")),""))</f>
        <v/>
      </c>
      <c r="H15" s="86" t="str">
        <f ca="1">IF($F15&lt;&gt;"",INDIRECT(ADDRESS(SUMPRODUCT(--('Player List'!$A$1:$W$297=$F15)*ROW('Player List'!$A$1:$W$297)),SUMPRODUCT(--('Player List'!$A$1:$W$297=$F15)*COLUMN('Player List'!$A$1:$W$297))+COLUMN(H15)-6,,,"Player List")),"")</f>
        <v/>
      </c>
      <c r="I15" s="86" t="str">
        <f ca="1">IF($F15&lt;&gt;"",INDIRECT(ADDRESS(SUMPRODUCT(--('Player List'!$A$1:$W$297=$F15)*ROW('Player List'!$A$1:$W$297)),SUMPRODUCT(--('Player List'!$A$1:$W$297=$F15)*COLUMN('Player List'!$A$1:$W$297))+COLUMN(I15)-6,,,"Player List")),"")</f>
        <v/>
      </c>
      <c r="J15" s="87" t="str">
        <f ca="1">IF($F15&lt;&gt;"",INDIRECT(ADDRESS(SUMPRODUCT(--('Player List'!$A$1:$W$297=$F15)*ROW('Player List'!$A$1:$W$297)),SUMPRODUCT(--('Player List'!$A$1:$W$297=$F15)*COLUMN('Player List'!$A$1:$W$297))+COLUMN(J15)-6,,,"Player List")),"")</f>
        <v/>
      </c>
      <c r="L15" s="91"/>
      <c r="M15" s="91"/>
      <c r="N15" s="91"/>
      <c r="O15" s="74"/>
      <c r="P15" s="74"/>
      <c r="Q15" s="74"/>
    </row>
    <row r="16" spans="1:17" s="67" customFormat="1" ht="17.399999999999999">
      <c r="A16" s="92" t="s">
        <v>33</v>
      </c>
      <c r="B16" s="92"/>
      <c r="C16" s="92"/>
      <c r="D16" s="92"/>
      <c r="E16" s="92"/>
      <c r="F16" s="92"/>
      <c r="G16" s="92"/>
      <c r="H16" s="92"/>
      <c r="I16" s="92"/>
      <c r="J16" s="93"/>
      <c r="L16" s="94"/>
    </row>
    <row r="17" spans="1:13" s="74" customFormat="1" ht="15.6">
      <c r="A17" s="71" t="s">
        <v>34</v>
      </c>
      <c r="B17" s="72"/>
      <c r="C17" s="72"/>
      <c r="D17" s="72"/>
      <c r="E17" s="73"/>
      <c r="F17" s="71" t="s">
        <v>35</v>
      </c>
      <c r="G17" s="72"/>
      <c r="H17" s="72"/>
      <c r="I17" s="72"/>
      <c r="J17" s="73"/>
      <c r="L17" s="95"/>
      <c r="M17" s="96"/>
    </row>
    <row r="18" spans="1:13" s="97" customFormat="1" ht="15.6">
      <c r="A18" s="75" t="s">
        <v>17</v>
      </c>
      <c r="B18" s="75" t="s">
        <v>1</v>
      </c>
      <c r="C18" s="75" t="s">
        <v>18</v>
      </c>
      <c r="D18" s="75" t="s">
        <v>3</v>
      </c>
      <c r="E18" s="76" t="s">
        <v>19</v>
      </c>
      <c r="F18" s="75" t="s">
        <v>17</v>
      </c>
      <c r="G18" s="75" t="s">
        <v>1</v>
      </c>
      <c r="H18" s="75" t="s">
        <v>18</v>
      </c>
      <c r="I18" s="75" t="s">
        <v>3</v>
      </c>
      <c r="J18" s="76" t="s">
        <v>19</v>
      </c>
      <c r="L18" s="95" t="str">
        <f ca="1">IF(_xlfn.TEXTJOIN("",TRUE,$L$19:$L$29)&gt;"","Warning:  Your proposed team is not legal because:","")</f>
        <v/>
      </c>
      <c r="M18" s="96"/>
    </row>
    <row r="19" spans="1:13" s="101" customFormat="1" ht="13.2" customHeight="1">
      <c r="A19" s="98"/>
      <c r="B19" s="83" t="str">
        <f ca="1">IF($A19&lt;&gt;"",INDIRECT(ADDRESS(SUMPRODUCT(--('Player List'!$A$1:$W$297=$A19)*ROW('Player List'!$A$1:$W$297)),SUMPRODUCT(--('Player List'!$A$1:$W$297=$A19)*COLUMN('Player List'!$A$1:$W$297))+COLUMN(B19)-1,,,"Player List")),"")</f>
        <v/>
      </c>
      <c r="C19" s="83" t="str">
        <f ca="1">IF($A19&lt;&gt;"",INDIRECT(ADDRESS(SUMPRODUCT(--('Player List'!$A$1:$W$297=$A19)*ROW('Player List'!$A$1:$W$297)),SUMPRODUCT(--('Player List'!$A$1:$W$297=$A19)*COLUMN('Player List'!$A$1:$W$297))+COLUMN(C19)-1,,,"Player List")),"")</f>
        <v/>
      </c>
      <c r="D19" s="83" t="str">
        <f ca="1">IF($A19&lt;&gt;"",INDIRECT(ADDRESS(SUMPRODUCT(--('Player List'!$A$1:$W$297=$A19)*ROW('Player List'!$A$1:$W$297)),SUMPRODUCT(--('Player List'!$A$1:$W$297=$A19)*COLUMN('Player List'!$A$1:$W$297))+COLUMN(D19)-1,,,"Player List")),"")</f>
        <v/>
      </c>
      <c r="E19" s="99" t="str">
        <f ca="1">IF($A19&lt;&gt;"",INDIRECT(ADDRESS(SUMPRODUCT(--('Player List'!$A$1:$W$297=$A19)*ROW('Player List'!$A$1:$W$297)),SUMPRODUCT(--('Player List'!$A$1:$W$297=$A19)*COLUMN('Player List'!$A$1:$W$297))+COLUMN(E19)-1,,,"Player List")),"")</f>
        <v/>
      </c>
      <c r="F19" s="100" t="str">
        <f>IF(ISNUMBER($A19),IF(ISNA(MATCH(A19,$A$9:$A$12,0)),A19,VLOOKUP(A19,$A$9:$F$12,6,FALSE)),"")</f>
        <v/>
      </c>
      <c r="G19" s="85" t="str">
        <f>IF(ISNUMBER($A19),IF(ISNA(MATCH($A19,$A$9:$A$12,0)),B19,VLOOKUP($F19,$F$9:$J$12,MATCH(G$18,$F$8:$J$8,0),FALSE)),"")</f>
        <v/>
      </c>
      <c r="H19" s="85" t="str">
        <f t="shared" ref="H19:J33" si="0">IF(ISNUMBER($A19),IF(ISNA(MATCH($A19,$A$9:$A$12,0)),C19,VLOOKUP($F19,$F$9:$J$12,MATCH(H$18,$F$8:$J$8,0),FALSE)),"")</f>
        <v/>
      </c>
      <c r="I19" s="85" t="str">
        <f t="shared" si="0"/>
        <v/>
      </c>
      <c r="J19" s="87" t="str">
        <f t="shared" si="0"/>
        <v/>
      </c>
      <c r="L19" s="96" t="str">
        <f ca="1">IF(COUNTIF($G$9:$G$15,"Please enter replacement player")+COUNTIF($B$9:$B$15,"Please enter a player to be replaced")&gt;0,"Your Transfer Form is not yet complete","")</f>
        <v/>
      </c>
      <c r="M19" s="96"/>
    </row>
    <row r="20" spans="1:13" s="101" customFormat="1" ht="13.2" customHeight="1">
      <c r="A20" s="98"/>
      <c r="B20" s="83" t="str">
        <f ca="1">IF($A20&lt;&gt;"",INDIRECT(ADDRESS(SUMPRODUCT(--('Player List'!$A$1:$W$297=$A20)*ROW('Player List'!$A$1:$W$297)),SUMPRODUCT(--('Player List'!$A$1:$W$297=$A20)*COLUMN('Player List'!$A$1:$W$297))+COLUMN(B20)-1,,,"Player List")),"")</f>
        <v/>
      </c>
      <c r="C20" s="83" t="str">
        <f ca="1">IF($A20&lt;&gt;"",INDIRECT(ADDRESS(SUMPRODUCT(--('Player List'!$A$1:$W$297=$A20)*ROW('Player List'!$A$1:$W$297)),SUMPRODUCT(--('Player List'!$A$1:$W$297=$A20)*COLUMN('Player List'!$A$1:$W$297))+COLUMN(C20)-1,,,"Player List")),"")</f>
        <v/>
      </c>
      <c r="D20" s="83" t="str">
        <f ca="1">IF($A20&lt;&gt;"",INDIRECT(ADDRESS(SUMPRODUCT(--('Player List'!$A$1:$W$297=$A20)*ROW('Player List'!$A$1:$W$297)),SUMPRODUCT(--('Player List'!$A$1:$W$297=$A20)*COLUMN('Player List'!$A$1:$W$297))+COLUMN(D20)-1,,,"Player List")),"")</f>
        <v/>
      </c>
      <c r="E20" s="99" t="str">
        <f ca="1">IF($A20&lt;&gt;"",INDIRECT(ADDRESS(SUMPRODUCT(--('Player List'!$A$1:$W$297=$A20)*ROW('Player List'!$A$1:$W$297)),SUMPRODUCT(--('Player List'!$A$1:$W$297=$A20)*COLUMN('Player List'!$A$1:$W$297))+COLUMN(E20)-1,,,"Player List")),"")</f>
        <v/>
      </c>
      <c r="F20" s="100" t="str">
        <f>IF(ISNUMBER($A20),IF(ISNA(MATCH(A20,$A$9:$A$12,0)),A20,VLOOKUP(A20,$A$9:$F$12,6,FALSE)),"")</f>
        <v/>
      </c>
      <c r="G20" s="85" t="str">
        <f t="shared" ref="G20:G33" si="1">IF(ISNUMBER($A20),IF(ISNA(MATCH($A20,$A$9:$A$12,0)),B20,VLOOKUP($F20,$F$9:$J$12,MATCH(G$18,$F$8:$J$8,0),FALSE)),"")</f>
        <v/>
      </c>
      <c r="H20" s="85" t="str">
        <f t="shared" si="0"/>
        <v/>
      </c>
      <c r="I20" s="85" t="str">
        <f t="shared" si="0"/>
        <v/>
      </c>
      <c r="J20" s="87" t="str">
        <f t="shared" si="0"/>
        <v/>
      </c>
      <c r="L20" s="96" t="str">
        <f>IF(COUNT($F$19:$F$33)+COUNT($F$35)=16,IF($G$37="Error","You have duplicated a player",""),"")</f>
        <v/>
      </c>
      <c r="M20" s="96"/>
    </row>
    <row r="21" spans="1:13" s="101" customFormat="1" ht="13.2" customHeight="1">
      <c r="A21" s="98"/>
      <c r="B21" s="83" t="str">
        <f ca="1">IF($A21&lt;&gt;"",INDIRECT(ADDRESS(SUMPRODUCT(--('Player List'!$A$1:$W$297=$A21)*ROW('Player List'!$A$1:$W$297)),SUMPRODUCT(--('Player List'!$A$1:$W$297=$A21)*COLUMN('Player List'!$A$1:$W$297))+COLUMN(B21)-1,,,"Player List")),"")</f>
        <v/>
      </c>
      <c r="C21" s="83" t="str">
        <f ca="1">IF($A21&lt;&gt;"",INDIRECT(ADDRESS(SUMPRODUCT(--('Player List'!$A$1:$W$297=$A21)*ROW('Player List'!$A$1:$W$297)),SUMPRODUCT(--('Player List'!$A$1:$W$297=$A21)*COLUMN('Player List'!$A$1:$W$297))+COLUMN(C21)-1,,,"Player List")),"")</f>
        <v/>
      </c>
      <c r="D21" s="83" t="str">
        <f ca="1">IF($A21&lt;&gt;"",INDIRECT(ADDRESS(SUMPRODUCT(--('Player List'!$A$1:$W$297=$A21)*ROW('Player List'!$A$1:$W$297)),SUMPRODUCT(--('Player List'!$A$1:$W$297=$A21)*COLUMN('Player List'!$A$1:$W$297))+COLUMN(D21)-1,,,"Player List")),"")</f>
        <v/>
      </c>
      <c r="E21" s="99" t="str">
        <f ca="1">IF($A21&lt;&gt;"",INDIRECT(ADDRESS(SUMPRODUCT(--('Player List'!$A$1:$W$297=$A21)*ROW('Player List'!$A$1:$W$297)),SUMPRODUCT(--('Player List'!$A$1:$W$297=$A21)*COLUMN('Player List'!$A$1:$W$297))+COLUMN(E21)-1,,,"Player List")),"")</f>
        <v/>
      </c>
      <c r="F21" s="100" t="str">
        <f>IF(ISNUMBER($A21),IF(ISNA(MATCH(A21,$A$9:$A$12,0)),A21,VLOOKUP(A21,$A$9:$F$12,6,FALSE)),"")</f>
        <v/>
      </c>
      <c r="G21" s="85" t="str">
        <f t="shared" si="1"/>
        <v/>
      </c>
      <c r="H21" s="85" t="str">
        <f t="shared" si="0"/>
        <v/>
      </c>
      <c r="I21" s="85" t="str">
        <f t="shared" si="0"/>
        <v/>
      </c>
      <c r="J21" s="87" t="str">
        <f t="shared" si="0"/>
        <v/>
      </c>
      <c r="L21" s="96" t="str">
        <f>IF(COUNT($F$19:$F$33)+COUNT($F$35)=16,IF($H$37="Error","You have selected an illegal formation",""),"")</f>
        <v/>
      </c>
      <c r="M21" s="96"/>
    </row>
    <row r="22" spans="1:13" s="101" customFormat="1" ht="13.2" customHeight="1">
      <c r="A22" s="98"/>
      <c r="B22" s="83" t="str">
        <f ca="1">IF($A22&lt;&gt;"",INDIRECT(ADDRESS(SUMPRODUCT(--('Player List'!$A$1:$W$297=$A22)*ROW('Player List'!$A$1:$W$297)),SUMPRODUCT(--('Player List'!$A$1:$W$297=$A22)*COLUMN('Player List'!$A$1:$W$297))+COLUMN(B22)-1,,,"Player List")),"")</f>
        <v/>
      </c>
      <c r="C22" s="83" t="str">
        <f ca="1">IF($A22&lt;&gt;"",INDIRECT(ADDRESS(SUMPRODUCT(--('Player List'!$A$1:$W$297=$A22)*ROW('Player List'!$A$1:$W$297)),SUMPRODUCT(--('Player List'!$A$1:$W$297=$A22)*COLUMN('Player List'!$A$1:$W$297))+COLUMN(C22)-1,,,"Player List")),"")</f>
        <v/>
      </c>
      <c r="D22" s="83" t="str">
        <f ca="1">IF($A22&lt;&gt;"",INDIRECT(ADDRESS(SUMPRODUCT(--('Player List'!$A$1:$W$297=$A22)*ROW('Player List'!$A$1:$W$297)),SUMPRODUCT(--('Player List'!$A$1:$W$297=$A22)*COLUMN('Player List'!$A$1:$W$297))+COLUMN(D22)-1,,,"Player List")),"")</f>
        <v/>
      </c>
      <c r="E22" s="99" t="str">
        <f ca="1">IF($A22&lt;&gt;"",INDIRECT(ADDRESS(SUMPRODUCT(--('Player List'!$A$1:$W$297=$A22)*ROW('Player List'!$A$1:$W$297)),SUMPRODUCT(--('Player List'!$A$1:$W$297=$A22)*COLUMN('Player List'!$A$1:$W$297))+COLUMN(E22)-1,,,"Player List")),"")</f>
        <v/>
      </c>
      <c r="F22" s="100" t="str">
        <f t="shared" ref="F22:F33" si="2">IF(ISNUMBER($A22),IF(ISNA(MATCH(A22,$A$9:$A$12,0)),A22,VLOOKUP(A22,$A$9:$F$12,6,FALSE)),"")</f>
        <v/>
      </c>
      <c r="G22" s="85" t="str">
        <f t="shared" si="1"/>
        <v/>
      </c>
      <c r="H22" s="85" t="str">
        <f t="shared" si="0"/>
        <v/>
      </c>
      <c r="I22" s="85" t="str">
        <f t="shared" si="0"/>
        <v/>
      </c>
      <c r="J22" s="87" t="str">
        <f t="shared" si="0"/>
        <v/>
      </c>
      <c r="L22" s="96" t="str">
        <f>IF(COUNT($F$19:$F$33)+COUNT($F$35)=16,IF($I$37="Error","You have more than "&amp;N15&amp;" players from one team",""),"")</f>
        <v/>
      </c>
      <c r="M22" s="96"/>
    </row>
    <row r="23" spans="1:13" s="101" customFormat="1" ht="13.2" customHeight="1">
      <c r="A23" s="98"/>
      <c r="B23" s="83" t="str">
        <f ca="1">IF($A23&lt;&gt;"",INDIRECT(ADDRESS(SUMPRODUCT(--('Player List'!$A$1:$W$297=$A23)*ROW('Player List'!$A$1:$W$297)),SUMPRODUCT(--('Player List'!$A$1:$W$297=$A23)*COLUMN('Player List'!$A$1:$W$297))+COLUMN(B23)-1,,,"Player List")),"")</f>
        <v/>
      </c>
      <c r="C23" s="83" t="str">
        <f ca="1">IF($A23&lt;&gt;"",INDIRECT(ADDRESS(SUMPRODUCT(--('Player List'!$A$1:$W$297=$A23)*ROW('Player List'!$A$1:$W$297)),SUMPRODUCT(--('Player List'!$A$1:$W$297=$A23)*COLUMN('Player List'!$A$1:$W$297))+COLUMN(C23)-1,,,"Player List")),"")</f>
        <v/>
      </c>
      <c r="D23" s="83" t="str">
        <f ca="1">IF($A23&lt;&gt;"",INDIRECT(ADDRESS(SUMPRODUCT(--('Player List'!$A$1:$W$297=$A23)*ROW('Player List'!$A$1:$W$297)),SUMPRODUCT(--('Player List'!$A$1:$W$297=$A23)*COLUMN('Player List'!$A$1:$W$297))+COLUMN(D23)-1,,,"Player List")),"")</f>
        <v/>
      </c>
      <c r="E23" s="99" t="str">
        <f ca="1">IF($A23&lt;&gt;"",INDIRECT(ADDRESS(SUMPRODUCT(--('Player List'!$A$1:$W$297=$A23)*ROW('Player List'!$A$1:$W$297)),SUMPRODUCT(--('Player List'!$A$1:$W$297=$A23)*COLUMN('Player List'!$A$1:$W$297))+COLUMN(E23)-1,,,"Player List")),"")</f>
        <v/>
      </c>
      <c r="F23" s="100" t="str">
        <f t="shared" si="2"/>
        <v/>
      </c>
      <c r="G23" s="85" t="str">
        <f t="shared" si="1"/>
        <v/>
      </c>
      <c r="H23" s="85" t="str">
        <f t="shared" si="0"/>
        <v/>
      </c>
      <c r="I23" s="85" t="str">
        <f t="shared" si="0"/>
        <v/>
      </c>
      <c r="J23" s="87" t="str">
        <f t="shared" si="0"/>
        <v/>
      </c>
      <c r="L23" s="96" t="str">
        <f>IF(COUNT($F$19:$F$33)+COUNT($F$35)=16,IF($J$37="Error","Your team exceeds the maximum price",""),"")</f>
        <v/>
      </c>
      <c r="M23" s="96"/>
    </row>
    <row r="24" spans="1:13" s="101" customFormat="1" ht="13.2" customHeight="1">
      <c r="A24" s="98"/>
      <c r="B24" s="83" t="str">
        <f ca="1">IF($A24&lt;&gt;"",INDIRECT(ADDRESS(SUMPRODUCT(--('Player List'!$A$1:$W$297=$A24)*ROW('Player List'!$A$1:$W$297)),SUMPRODUCT(--('Player List'!$A$1:$W$297=$A24)*COLUMN('Player List'!$A$1:$W$297))+COLUMN(B24)-1,,,"Player List")),"")</f>
        <v/>
      </c>
      <c r="C24" s="83" t="str">
        <f ca="1">IF($A24&lt;&gt;"",INDIRECT(ADDRESS(SUMPRODUCT(--('Player List'!$A$1:$W$297=$A24)*ROW('Player List'!$A$1:$W$297)),SUMPRODUCT(--('Player List'!$A$1:$W$297=$A24)*COLUMN('Player List'!$A$1:$W$297))+COLUMN(C24)-1,,,"Player List")),"")</f>
        <v/>
      </c>
      <c r="D24" s="83" t="str">
        <f ca="1">IF($A24&lt;&gt;"",INDIRECT(ADDRESS(SUMPRODUCT(--('Player List'!$A$1:$W$297=$A24)*ROW('Player List'!$A$1:$W$297)),SUMPRODUCT(--('Player List'!$A$1:$W$297=$A24)*COLUMN('Player List'!$A$1:$W$297))+COLUMN(D24)-1,,,"Player List")),"")</f>
        <v/>
      </c>
      <c r="E24" s="99" t="str">
        <f ca="1">IF($A24&lt;&gt;"",INDIRECT(ADDRESS(SUMPRODUCT(--('Player List'!$A$1:$W$297=$A24)*ROW('Player List'!$A$1:$W$297)),SUMPRODUCT(--('Player List'!$A$1:$W$297=$A24)*COLUMN('Player List'!$A$1:$W$297))+COLUMN(E24)-1,,,"Player List")),"")</f>
        <v/>
      </c>
      <c r="F24" s="100" t="str">
        <f t="shared" si="2"/>
        <v/>
      </c>
      <c r="G24" s="85" t="str">
        <f t="shared" si="1"/>
        <v/>
      </c>
      <c r="H24" s="85" t="str">
        <f t="shared" si="0"/>
        <v/>
      </c>
      <c r="I24" s="85" t="str">
        <f t="shared" si="0"/>
        <v/>
      </c>
      <c r="J24" s="87" t="str">
        <f t="shared" si="0"/>
        <v/>
      </c>
      <c r="L24" s="96" t="str">
        <f ca="1">IF(L19&gt;"","Error: You must have the same number of players transferred out and in","")</f>
        <v/>
      </c>
      <c r="M24" s="96"/>
    </row>
    <row r="25" spans="1:13" s="101" customFormat="1" ht="13.2" customHeight="1">
      <c r="A25" s="98"/>
      <c r="B25" s="83" t="str">
        <f ca="1">IF($A25&lt;&gt;"",INDIRECT(ADDRESS(SUMPRODUCT(--('Player List'!$A$1:$W$297=$A25)*ROW('Player List'!$A$1:$W$297)),SUMPRODUCT(--('Player List'!$A$1:$W$297=$A25)*COLUMN('Player List'!$A$1:$W$297))+COLUMN(B25)-1,,,"Player List")),"")</f>
        <v/>
      </c>
      <c r="C25" s="83" t="str">
        <f ca="1">IF($A25&lt;&gt;"",INDIRECT(ADDRESS(SUMPRODUCT(--('Player List'!$A$1:$W$297=$A25)*ROW('Player List'!$A$1:$W$297)),SUMPRODUCT(--('Player List'!$A$1:$W$297=$A25)*COLUMN('Player List'!$A$1:$W$297))+COLUMN(C25)-1,,,"Player List")),"")</f>
        <v/>
      </c>
      <c r="D25" s="83" t="str">
        <f ca="1">IF($A25&lt;&gt;"",INDIRECT(ADDRESS(SUMPRODUCT(--('Player List'!$A$1:$W$297=$A25)*ROW('Player List'!$A$1:$W$297)),SUMPRODUCT(--('Player List'!$A$1:$W$297=$A25)*COLUMN('Player List'!$A$1:$W$297))+COLUMN(D25)-1,,,"Player List")),"")</f>
        <v/>
      </c>
      <c r="E25" s="99" t="str">
        <f ca="1">IF($A25&lt;&gt;"",INDIRECT(ADDRESS(SUMPRODUCT(--('Player List'!$A$1:$W$297=$A25)*ROW('Player List'!$A$1:$W$297)),SUMPRODUCT(--('Player List'!$A$1:$W$297=$A25)*COLUMN('Player List'!$A$1:$W$297))+COLUMN(E25)-1,,,"Player List")),"")</f>
        <v/>
      </c>
      <c r="F25" s="100" t="str">
        <f t="shared" si="2"/>
        <v/>
      </c>
      <c r="G25" s="85" t="str">
        <f t="shared" si="1"/>
        <v/>
      </c>
      <c r="H25" s="85" t="str">
        <f t="shared" si="0"/>
        <v/>
      </c>
      <c r="I25" s="85" t="str">
        <f t="shared" si="0"/>
        <v/>
      </c>
      <c r="J25" s="87" t="str">
        <f t="shared" si="0"/>
        <v/>
      </c>
      <c r="L25" s="96" t="str">
        <f>IF(AND(COUNT($A$19:$A$33)+COUNT($A$35)&lt;16,COUNT($A$9:$A$12)&gt;0),"Error: You have not entered a Star Player","")</f>
        <v/>
      </c>
      <c r="M25" s="96"/>
    </row>
    <row r="26" spans="1:13" s="101" customFormat="1" ht="13.2" customHeight="1">
      <c r="A26" s="98"/>
      <c r="B26" s="83" t="str">
        <f ca="1">IF($A26&lt;&gt;"",INDIRECT(ADDRESS(SUMPRODUCT(--('Player List'!$A$1:$W$297=$A26)*ROW('Player List'!$A$1:$W$297)),SUMPRODUCT(--('Player List'!$A$1:$W$297=$A26)*COLUMN('Player List'!$A$1:$W$297))+COLUMN(B26)-1,,,"Player List")),"")</f>
        <v/>
      </c>
      <c r="C26" s="83" t="str">
        <f ca="1">IF($A26&lt;&gt;"",INDIRECT(ADDRESS(SUMPRODUCT(--('Player List'!$A$1:$W$297=$A26)*ROW('Player List'!$A$1:$W$297)),SUMPRODUCT(--('Player List'!$A$1:$W$297=$A26)*COLUMN('Player List'!$A$1:$W$297))+COLUMN(C26)-1,,,"Player List")),"")</f>
        <v/>
      </c>
      <c r="D26" s="83" t="str">
        <f ca="1">IF($A26&lt;&gt;"",INDIRECT(ADDRESS(SUMPRODUCT(--('Player List'!$A$1:$W$297=$A26)*ROW('Player List'!$A$1:$W$297)),SUMPRODUCT(--('Player List'!$A$1:$W$297=$A26)*COLUMN('Player List'!$A$1:$W$297))+COLUMN(D26)-1,,,"Player List")),"")</f>
        <v/>
      </c>
      <c r="E26" s="99" t="str">
        <f ca="1">IF($A26&lt;&gt;"",INDIRECT(ADDRESS(SUMPRODUCT(--('Player List'!$A$1:$W$297=$A26)*ROW('Player List'!$A$1:$W$297)),SUMPRODUCT(--('Player List'!$A$1:$W$297=$A26)*COLUMN('Player List'!$A$1:$W$297))+COLUMN(E26)-1,,,"Player List")),"")</f>
        <v/>
      </c>
      <c r="F26" s="100" t="str">
        <f t="shared" si="2"/>
        <v/>
      </c>
      <c r="G26" s="85" t="str">
        <f t="shared" si="1"/>
        <v/>
      </c>
      <c r="H26" s="85" t="str">
        <f t="shared" si="0"/>
        <v/>
      </c>
      <c r="I26" s="85" t="str">
        <f t="shared" si="0"/>
        <v/>
      </c>
      <c r="J26" s="87" t="str">
        <f t="shared" si="0"/>
        <v/>
      </c>
      <c r="L26" s="96" t="str">
        <f t="array" ref="L26">IF(MAX(COUNTIF($A$9:$A$12,$A$9:$A$12))&gt;1,"Error: You have duplicated a player to be taken out","")</f>
        <v/>
      </c>
      <c r="M26" s="96"/>
    </row>
    <row r="27" spans="1:13" s="101" customFormat="1" ht="13.2" customHeight="1">
      <c r="A27" s="98"/>
      <c r="B27" s="83" t="str">
        <f ca="1">IF($A27&lt;&gt;"",INDIRECT(ADDRESS(SUMPRODUCT(--('Player List'!$A$1:$W$297=$A27)*ROW('Player List'!$A$1:$W$297)),SUMPRODUCT(--('Player List'!$A$1:$W$297=$A27)*COLUMN('Player List'!$A$1:$W$297))+COLUMN(B27)-1,,,"Player List")),"")</f>
        <v/>
      </c>
      <c r="C27" s="83" t="str">
        <f ca="1">IF($A27&lt;&gt;"",INDIRECT(ADDRESS(SUMPRODUCT(--('Player List'!$A$1:$W$297=$A27)*ROW('Player List'!$A$1:$W$297)),SUMPRODUCT(--('Player List'!$A$1:$W$297=$A27)*COLUMN('Player List'!$A$1:$W$297))+COLUMN(C27)-1,,,"Player List")),"")</f>
        <v/>
      </c>
      <c r="D27" s="83" t="str">
        <f ca="1">IF($A27&lt;&gt;"",INDIRECT(ADDRESS(SUMPRODUCT(--('Player List'!$A$1:$W$297=$A27)*ROW('Player List'!$A$1:$W$297)),SUMPRODUCT(--('Player List'!$A$1:$W$297=$A27)*COLUMN('Player List'!$A$1:$W$297))+COLUMN(D27)-1,,,"Player List")),"")</f>
        <v/>
      </c>
      <c r="E27" s="99" t="str">
        <f ca="1">IF($A27&lt;&gt;"",INDIRECT(ADDRESS(SUMPRODUCT(--('Player List'!$A$1:$W$297=$A27)*ROW('Player List'!$A$1:$W$297)),SUMPRODUCT(--('Player List'!$A$1:$W$297=$A27)*COLUMN('Player List'!$A$1:$W$297))+COLUMN(E27)-1,,,"Player List")),"")</f>
        <v/>
      </c>
      <c r="F27" s="100" t="str">
        <f t="shared" si="2"/>
        <v/>
      </c>
      <c r="G27" s="85" t="str">
        <f t="shared" si="1"/>
        <v/>
      </c>
      <c r="H27" s="85" t="str">
        <f t="shared" si="0"/>
        <v/>
      </c>
      <c r="I27" s="85" t="str">
        <f t="shared" si="0"/>
        <v/>
      </c>
      <c r="J27" s="87" t="str">
        <f t="shared" si="0"/>
        <v/>
      </c>
      <c r="L27" s="102"/>
      <c r="M27" s="102"/>
    </row>
    <row r="28" spans="1:13" s="101" customFormat="1" ht="13.2" customHeight="1">
      <c r="A28" s="98"/>
      <c r="B28" s="83" t="str">
        <f ca="1">IF($A28&lt;&gt;"",INDIRECT(ADDRESS(SUMPRODUCT(--('Player List'!$A$1:$W$297=$A28)*ROW('Player List'!$A$1:$W$297)),SUMPRODUCT(--('Player List'!$A$1:$W$297=$A28)*COLUMN('Player List'!$A$1:$W$297))+COLUMN(B28)-1,,,"Player List")),"")</f>
        <v/>
      </c>
      <c r="C28" s="83" t="str">
        <f ca="1">IF($A28&lt;&gt;"",INDIRECT(ADDRESS(SUMPRODUCT(--('Player List'!$A$1:$W$297=$A28)*ROW('Player List'!$A$1:$W$297)),SUMPRODUCT(--('Player List'!$A$1:$W$297=$A28)*COLUMN('Player List'!$A$1:$W$297))+COLUMN(C28)-1,,,"Player List")),"")</f>
        <v/>
      </c>
      <c r="D28" s="83" t="str">
        <f ca="1">IF($A28&lt;&gt;"",INDIRECT(ADDRESS(SUMPRODUCT(--('Player List'!$A$1:$W$297=$A28)*ROW('Player List'!$A$1:$W$297)),SUMPRODUCT(--('Player List'!$A$1:$W$297=$A28)*COLUMN('Player List'!$A$1:$W$297))+COLUMN(D28)-1,,,"Player List")),"")</f>
        <v/>
      </c>
      <c r="E28" s="99" t="str">
        <f ca="1">IF($A28&lt;&gt;"",INDIRECT(ADDRESS(SUMPRODUCT(--('Player List'!$A$1:$W$297=$A28)*ROW('Player List'!$A$1:$W$297)),SUMPRODUCT(--('Player List'!$A$1:$W$297=$A28)*COLUMN('Player List'!$A$1:$W$297))+COLUMN(E28)-1,,,"Player List")),"")</f>
        <v/>
      </c>
      <c r="F28" s="100" t="str">
        <f t="shared" si="2"/>
        <v/>
      </c>
      <c r="G28" s="85" t="str">
        <f t="shared" si="1"/>
        <v/>
      </c>
      <c r="H28" s="85" t="str">
        <f t="shared" si="0"/>
        <v/>
      </c>
      <c r="I28" s="85" t="str">
        <f t="shared" si="0"/>
        <v/>
      </c>
      <c r="J28" s="87" t="str">
        <f t="shared" si="0"/>
        <v/>
      </c>
      <c r="L28" s="103" t="str">
        <f>IF(ISNUMBER(FIND("*",_xlfn.TEXTJOIN("",TRUE,$G$19:$G$33))),"Note:  Your proposed team includes player(s) not currently eligible to score points in the league","")</f>
        <v/>
      </c>
      <c r="M28" s="103"/>
    </row>
    <row r="29" spans="1:13" s="101" customFormat="1" ht="13.2" customHeight="1">
      <c r="A29" s="98"/>
      <c r="B29" s="83" t="str">
        <f ca="1">IF($A29&lt;&gt;"",INDIRECT(ADDRESS(SUMPRODUCT(--('Player List'!$A$1:$W$297=$A29)*ROW('Player List'!$A$1:$W$297)),SUMPRODUCT(--('Player List'!$A$1:$W$297=$A29)*COLUMN('Player List'!$A$1:$W$297))+COLUMN(B29)-1,,,"Player List")),"")</f>
        <v/>
      </c>
      <c r="C29" s="83" t="str">
        <f ca="1">IF($A29&lt;&gt;"",INDIRECT(ADDRESS(SUMPRODUCT(--('Player List'!$A$1:$W$297=$A29)*ROW('Player List'!$A$1:$W$297)),SUMPRODUCT(--('Player List'!$A$1:$W$297=$A29)*COLUMN('Player List'!$A$1:$W$297))+COLUMN(C29)-1,,,"Player List")),"")</f>
        <v/>
      </c>
      <c r="D29" s="83" t="str">
        <f ca="1">IF($A29&lt;&gt;"",INDIRECT(ADDRESS(SUMPRODUCT(--('Player List'!$A$1:$W$297=$A29)*ROW('Player List'!$A$1:$W$297)),SUMPRODUCT(--('Player List'!$A$1:$W$297=$A29)*COLUMN('Player List'!$A$1:$W$297))+COLUMN(D29)-1,,,"Player List")),"")</f>
        <v/>
      </c>
      <c r="E29" s="99" t="str">
        <f ca="1">IF($A29&lt;&gt;"",INDIRECT(ADDRESS(SUMPRODUCT(--('Player List'!$A$1:$W$297=$A29)*ROW('Player List'!$A$1:$W$297)),SUMPRODUCT(--('Player List'!$A$1:$W$297=$A29)*COLUMN('Player List'!$A$1:$W$297))+COLUMN(E29)-1,,,"Player List")),"")</f>
        <v/>
      </c>
      <c r="F29" s="100" t="str">
        <f t="shared" si="2"/>
        <v/>
      </c>
      <c r="G29" s="85" t="str">
        <f t="shared" si="1"/>
        <v/>
      </c>
      <c r="H29" s="85" t="str">
        <f t="shared" si="0"/>
        <v/>
      </c>
      <c r="I29" s="85" t="str">
        <f t="shared" si="0"/>
        <v/>
      </c>
      <c r="J29" s="87" t="str">
        <f t="shared" si="0"/>
        <v/>
      </c>
    </row>
    <row r="30" spans="1:13" s="101" customFormat="1" ht="13.2" customHeight="1">
      <c r="A30" s="98"/>
      <c r="B30" s="83" t="str">
        <f ca="1">IF($A30&lt;&gt;"",INDIRECT(ADDRESS(SUMPRODUCT(--('Player List'!$A$1:$W$297=$A30)*ROW('Player List'!$A$1:$W$297)),SUMPRODUCT(--('Player List'!$A$1:$W$297=$A30)*COLUMN('Player List'!$A$1:$W$297))+COLUMN(B30)-1,,,"Player List")),"")</f>
        <v/>
      </c>
      <c r="C30" s="83" t="str">
        <f ca="1">IF($A30&lt;&gt;"",INDIRECT(ADDRESS(SUMPRODUCT(--('Player List'!$A$1:$W$297=$A30)*ROW('Player List'!$A$1:$W$297)),SUMPRODUCT(--('Player List'!$A$1:$W$297=$A30)*COLUMN('Player List'!$A$1:$W$297))+COLUMN(C30)-1,,,"Player List")),"")</f>
        <v/>
      </c>
      <c r="D30" s="83" t="str">
        <f ca="1">IF($A30&lt;&gt;"",INDIRECT(ADDRESS(SUMPRODUCT(--('Player List'!$A$1:$W$297=$A30)*ROW('Player List'!$A$1:$W$297)),SUMPRODUCT(--('Player List'!$A$1:$W$297=$A30)*COLUMN('Player List'!$A$1:$W$297))+COLUMN(D30)-1,,,"Player List")),"")</f>
        <v/>
      </c>
      <c r="E30" s="99" t="str">
        <f ca="1">IF($A30&lt;&gt;"",INDIRECT(ADDRESS(SUMPRODUCT(--('Player List'!$A$1:$W$297=$A30)*ROW('Player List'!$A$1:$W$297)),SUMPRODUCT(--('Player List'!$A$1:$W$297=$A30)*COLUMN('Player List'!$A$1:$W$297))+COLUMN(E30)-1,,,"Player List")),"")</f>
        <v/>
      </c>
      <c r="F30" s="100" t="str">
        <f t="shared" si="2"/>
        <v/>
      </c>
      <c r="G30" s="85" t="str">
        <f t="shared" si="1"/>
        <v/>
      </c>
      <c r="H30" s="85" t="str">
        <f t="shared" si="0"/>
        <v/>
      </c>
      <c r="I30" s="85" t="str">
        <f t="shared" si="0"/>
        <v/>
      </c>
      <c r="J30" s="87" t="str">
        <f t="shared" si="0"/>
        <v/>
      </c>
    </row>
    <row r="31" spans="1:13" s="101" customFormat="1" ht="13.2" customHeight="1">
      <c r="A31" s="98"/>
      <c r="B31" s="83" t="str">
        <f ca="1">IF($A31&lt;&gt;"",INDIRECT(ADDRESS(SUMPRODUCT(--('Player List'!$A$1:$W$297=$A31)*ROW('Player List'!$A$1:$W$297)),SUMPRODUCT(--('Player List'!$A$1:$W$297=$A31)*COLUMN('Player List'!$A$1:$W$297))+COLUMN(B31)-1,,,"Player List")),"")</f>
        <v/>
      </c>
      <c r="C31" s="83" t="str">
        <f ca="1">IF($A31&lt;&gt;"",INDIRECT(ADDRESS(SUMPRODUCT(--('Player List'!$A$1:$W$297=$A31)*ROW('Player List'!$A$1:$W$297)),SUMPRODUCT(--('Player List'!$A$1:$W$297=$A31)*COLUMN('Player List'!$A$1:$W$297))+COLUMN(C31)-1,,,"Player List")),"")</f>
        <v/>
      </c>
      <c r="D31" s="83" t="str">
        <f ca="1">IF($A31&lt;&gt;"",INDIRECT(ADDRESS(SUMPRODUCT(--('Player List'!$A$1:$W$297=$A31)*ROW('Player List'!$A$1:$W$297)),SUMPRODUCT(--('Player List'!$A$1:$W$297=$A31)*COLUMN('Player List'!$A$1:$W$297))+COLUMN(D31)-1,,,"Player List")),"")</f>
        <v/>
      </c>
      <c r="E31" s="99" t="str">
        <f ca="1">IF($A31&lt;&gt;"",INDIRECT(ADDRESS(SUMPRODUCT(--('Player List'!$A$1:$W$297=$A31)*ROW('Player List'!$A$1:$W$297)),SUMPRODUCT(--('Player List'!$A$1:$W$297=$A31)*COLUMN('Player List'!$A$1:$W$297))+COLUMN(E31)-1,,,"Player List")),"")</f>
        <v/>
      </c>
      <c r="F31" s="100" t="str">
        <f t="shared" si="2"/>
        <v/>
      </c>
      <c r="G31" s="85" t="str">
        <f t="shared" si="1"/>
        <v/>
      </c>
      <c r="H31" s="85" t="str">
        <f t="shared" si="0"/>
        <v/>
      </c>
      <c r="I31" s="85" t="str">
        <f t="shared" si="0"/>
        <v/>
      </c>
      <c r="J31" s="87" t="str">
        <f t="shared" si="0"/>
        <v/>
      </c>
    </row>
    <row r="32" spans="1:13" s="101" customFormat="1" ht="13.2" customHeight="1">
      <c r="A32" s="98"/>
      <c r="B32" s="83" t="str">
        <f ca="1">IF($A32&lt;&gt;"",INDIRECT(ADDRESS(SUMPRODUCT(--('Player List'!$A$1:$W$297=$A32)*ROW('Player List'!$A$1:$W$297)),SUMPRODUCT(--('Player List'!$A$1:$W$297=$A32)*COLUMN('Player List'!$A$1:$W$297))+COLUMN(B32)-1,,,"Player List")),"")</f>
        <v/>
      </c>
      <c r="C32" s="83" t="str">
        <f ca="1">IF($A32&lt;&gt;"",INDIRECT(ADDRESS(SUMPRODUCT(--('Player List'!$A$1:$W$297=$A32)*ROW('Player List'!$A$1:$W$297)),SUMPRODUCT(--('Player List'!$A$1:$W$297=$A32)*COLUMN('Player List'!$A$1:$W$297))+COLUMN(C32)-1,,,"Player List")),"")</f>
        <v/>
      </c>
      <c r="D32" s="83" t="str">
        <f ca="1">IF($A32&lt;&gt;"",INDIRECT(ADDRESS(SUMPRODUCT(--('Player List'!$A$1:$W$297=$A32)*ROW('Player List'!$A$1:$W$297)),SUMPRODUCT(--('Player List'!$A$1:$W$297=$A32)*COLUMN('Player List'!$A$1:$W$297))+COLUMN(D32)-1,,,"Player List")),"")</f>
        <v/>
      </c>
      <c r="E32" s="99" t="str">
        <f ca="1">IF($A32&lt;&gt;"",INDIRECT(ADDRESS(SUMPRODUCT(--('Player List'!$A$1:$W$297=$A32)*ROW('Player List'!$A$1:$W$297)),SUMPRODUCT(--('Player List'!$A$1:$W$297=$A32)*COLUMN('Player List'!$A$1:$W$297))+COLUMN(E32)-1,,,"Player List")),"")</f>
        <v/>
      </c>
      <c r="F32" s="100" t="str">
        <f t="shared" si="2"/>
        <v/>
      </c>
      <c r="G32" s="85" t="str">
        <f t="shared" si="1"/>
        <v/>
      </c>
      <c r="H32" s="85" t="str">
        <f t="shared" si="0"/>
        <v/>
      </c>
      <c r="I32" s="85" t="str">
        <f t="shared" si="0"/>
        <v/>
      </c>
      <c r="J32" s="87" t="str">
        <f t="shared" si="0"/>
        <v/>
      </c>
    </row>
    <row r="33" spans="1:10" s="101" customFormat="1" ht="13.2" customHeight="1">
      <c r="A33" s="98"/>
      <c r="B33" s="83" t="str">
        <f ca="1">IF($A33&lt;&gt;"",INDIRECT(ADDRESS(SUMPRODUCT(--('Player List'!$A$1:$W$297=$A33)*ROW('Player List'!$A$1:$W$297)),SUMPRODUCT(--('Player List'!$A$1:$W$297=$A33)*COLUMN('Player List'!$A$1:$W$297))+COLUMN(B33)-1,,,"Player List")),"")</f>
        <v/>
      </c>
      <c r="C33" s="83" t="str">
        <f ca="1">IF($A33&lt;&gt;"",INDIRECT(ADDRESS(SUMPRODUCT(--('Player List'!$A$1:$W$297=$A33)*ROW('Player List'!$A$1:$W$297)),SUMPRODUCT(--('Player List'!$A$1:$W$297=$A33)*COLUMN('Player List'!$A$1:$W$297))+COLUMN(C33)-1,,,"Player List")),"")</f>
        <v/>
      </c>
      <c r="D33" s="83" t="str">
        <f ca="1">IF($A33&lt;&gt;"",INDIRECT(ADDRESS(SUMPRODUCT(--('Player List'!$A$1:$W$297=$A33)*ROW('Player List'!$A$1:$W$297)),SUMPRODUCT(--('Player List'!$A$1:$W$297=$A33)*COLUMN('Player List'!$A$1:$W$297))+COLUMN(D33)-1,,,"Player List")),"")</f>
        <v/>
      </c>
      <c r="E33" s="99" t="str">
        <f ca="1">IF($A33&lt;&gt;"",INDIRECT(ADDRESS(SUMPRODUCT(--('Player List'!$A$1:$W$297=$A33)*ROW('Player List'!$A$1:$W$297)),SUMPRODUCT(--('Player List'!$A$1:$W$297=$A33)*COLUMN('Player List'!$A$1:$W$297))+COLUMN(E33)-1,,,"Player List")),"")</f>
        <v/>
      </c>
      <c r="F33" s="100" t="str">
        <f t="shared" si="2"/>
        <v/>
      </c>
      <c r="G33" s="85" t="str">
        <f t="shared" si="1"/>
        <v/>
      </c>
      <c r="H33" s="85" t="str">
        <f t="shared" si="0"/>
        <v/>
      </c>
      <c r="I33" s="85" t="str">
        <f t="shared" si="0"/>
        <v/>
      </c>
      <c r="J33" s="87" t="str">
        <f t="shared" si="0"/>
        <v/>
      </c>
    </row>
    <row r="34" spans="1:10" s="74" customFormat="1" ht="15.6">
      <c r="A34" s="104" t="s">
        <v>36</v>
      </c>
      <c r="B34" s="105"/>
      <c r="C34" s="105"/>
      <c r="D34" s="105"/>
      <c r="E34" s="106"/>
      <c r="F34" s="104" t="s">
        <v>36</v>
      </c>
      <c r="G34" s="105"/>
      <c r="H34" s="105"/>
      <c r="I34" s="105"/>
      <c r="J34" s="106"/>
    </row>
    <row r="35" spans="1:10" s="101" customFormat="1" ht="13.2" customHeight="1">
      <c r="A35" s="107"/>
      <c r="B35" s="83" t="str">
        <f ca="1">IF($A35&lt;&gt;"",INDIRECT(ADDRESS(SUMPRODUCT(--('Player List'!$A$1:$W$297=$A35)*ROW('Player List'!$A$1:$W$297)),SUMPRODUCT(--('Player List'!$A$1:$W$297=$A35)*COLUMN('Player List'!$A$1:$W$297))+COLUMN(B35)-1,,,"Player List")),"")</f>
        <v/>
      </c>
      <c r="C35" s="83" t="str">
        <f ca="1">IF($A35&lt;&gt;"",INDIRECT(ADDRESS(SUMPRODUCT(--('Player List'!$A$1:$W$297=$A35)*ROW('Player List'!$A$1:$W$297)),SUMPRODUCT(--('Player List'!$A$1:$W$297=$A35)*COLUMN('Player List'!$A$1:$W$297))+COLUMN(C35)-1,,,"Player List")),"")</f>
        <v/>
      </c>
      <c r="D35" s="83" t="str">
        <f ca="1">IF($A35&lt;&gt;"",INDIRECT(ADDRESS(SUMPRODUCT(--('Player List'!$A$1:$W$297=$A35)*ROW('Player List'!$A$1:$W$297)),SUMPRODUCT(--('Player List'!$A$1:$W$297=$A35)*COLUMN('Player List'!$A$1:$W$297))+COLUMN(D35)-1,,,"Player List")),"")</f>
        <v/>
      </c>
      <c r="E35" s="99" t="str">
        <f ca="1">IF($A35&lt;&gt;"",INDIRECT(ADDRESS(SUMPRODUCT(--('Player List'!$A$1:$W$297=$A35)*ROW('Player List'!$A$1:$W$297)),SUMPRODUCT(--('Player List'!$A$1:$W$297=$A35)*COLUMN('Player List'!$A$1:$W$297))+COLUMN(E35)-1,,,"Player List")),"")</f>
        <v/>
      </c>
      <c r="F35" s="100" t="str">
        <f>IF(ISNUMBER($A35),IF(ISNUMBER($A$15),$F$15,$A35),"")</f>
        <v/>
      </c>
      <c r="G35" s="85" t="str">
        <f>IF(ISNUMBER($F35),VLOOKUP($F35,$F19:$J33,COLUMN(G35)-5,FALSE),"")</f>
        <v/>
      </c>
      <c r="H35" s="85" t="str">
        <f>IF(ISNUMBER($F35),VLOOKUP($F35,$F19:$J33,COLUMN(H35)-5,FALSE),"")</f>
        <v/>
      </c>
      <c r="I35" s="85" t="str">
        <f>IF(ISNUMBER($F35),VLOOKUP($F35,$F19:$J33,COLUMN(I35)-5,FALSE),"")</f>
        <v/>
      </c>
      <c r="J35" s="108" t="str">
        <f>IF(ISNUMBER($F35),VLOOKUP($F35,$F19:$J33,COLUMN(J35)-5,FALSE),"")</f>
        <v/>
      </c>
    </row>
    <row r="36" spans="1:10" s="74" customFormat="1" ht="15.6">
      <c r="A36" s="109" t="s">
        <v>37</v>
      </c>
      <c r="B36" s="110"/>
      <c r="C36" s="109"/>
      <c r="D36" s="109"/>
      <c r="E36" s="111">
        <f ca="1">SUM(E19:E35)</f>
        <v>0</v>
      </c>
      <c r="F36" s="109" t="s">
        <v>37</v>
      </c>
      <c r="G36" s="110"/>
      <c r="H36" s="109"/>
      <c r="I36" s="109"/>
      <c r="J36" s="111">
        <f>SUMIF(J19:J35,"&lt;&gt;#N/A")</f>
        <v>0</v>
      </c>
    </row>
    <row r="37" spans="1:10" s="74" customFormat="1" ht="15.6">
      <c r="A37" s="112" t="str">
        <f>IF(AND(COUNT(A$19:A$33)+COUNT(A$35)=16,ISNA(MATCH(A$35,A$19:A$33,0))),"Error","")</f>
        <v/>
      </c>
      <c r="B37" s="112" t="str">
        <f t="array" ref="B37">IF(MAX(COUNTIF(A19:A33,A19:A33))&gt;1,"Error","")</f>
        <v/>
      </c>
      <c r="C37" s="113" t="str">
        <f>IF(COUNT(A19:A33)=15,_xlfn.SWITCH(_xlfn.TEXTJOIN("",FALSE,D42:D44),_xlfn.TEXTJOIN("",FALSE,N10:N12),"",_xlfn.TEXTJOIN("",FALSE,O10:O12),"",_xlfn.TEXTJOIN("",FALSE,P10:P12),"",_xlfn.TEXTJOIN("",FALSE,Q10:Q12),"","Error"),"")</f>
        <v/>
      </c>
      <c r="D37" s="113" t="str">
        <f t="array" aca="1" ref="D37" ca="1">IF(AND(COUNT(A19:A33)=15,MAX(COUNTIF(D19:D33,D19:D33))&gt;N14),"Error","")</f>
        <v/>
      </c>
      <c r="E37" s="113" t="str">
        <f ca="1">IF(ISERROR(E$36),"Error",IF(E$36&gt;E$38,"Error",""))</f>
        <v/>
      </c>
      <c r="F37" s="112" t="str">
        <f>IF(AND(COUNT(F$19:F$33)+COUNT(F$35)=16,ISNA(MATCH(F$35,F$19:F$33,0))),"Error","")</f>
        <v/>
      </c>
      <c r="G37" s="112" t="str">
        <f t="array" aca="1" ref="G37" ca="1">IF(AND(COUNTIF(G9:G15,"Please enter replacement player")=0,COUNT($F19:$F35)=16,OR(MAX(COUNTIF(F19:F33,F19:F33))&gt;1)),"Error","")</f>
        <v/>
      </c>
      <c r="H37" s="113" t="str">
        <f ca="1">IF(AND(COUNTIF(G9:G15,"Please enter replacement player")=0,COUNT(F19:F35)=16),_xlfn.SWITCH(_xlfn.TEXTJOIN("",FALSE,I42:I44),_xlfn.TEXTJOIN("",FALSE,N10:N12),"",_xlfn.TEXTJOIN("",FALSE,O10:O12),"",_xlfn.TEXTJOIN("",FALSE,P10:P12),"",_xlfn.TEXTJOIN("",FALSE,Q10:Q12),"","Error"),"")</f>
        <v/>
      </c>
      <c r="I37" s="113" t="str">
        <f t="array" aca="1" ref="I37" ca="1">IF(AND(COUNTIF(G9:G15,"Please enter replacement player")=0,COUNT(F19:F35)=16,MAX(COUNTIF(I19:I33,I19:I33))&gt;N14),"Error","")</f>
        <v/>
      </c>
      <c r="J37" s="113" t="str">
        <f>IF(ISERROR(J$36),"Error",IF(J$36&gt;J$38,"Error",""))</f>
        <v/>
      </c>
    </row>
    <row r="38" spans="1:10" s="74" customFormat="1" ht="15.6">
      <c r="A38" s="78"/>
      <c r="B38" s="78" t="s">
        <v>38</v>
      </c>
      <c r="C38" s="78"/>
      <c r="D38" s="78"/>
      <c r="E38" s="111">
        <v>70</v>
      </c>
      <c r="F38" s="78"/>
      <c r="G38" s="78" t="s">
        <v>38</v>
      </c>
      <c r="H38" s="78"/>
      <c r="I38" s="78"/>
      <c r="J38" s="111">
        <f>E38</f>
        <v>70</v>
      </c>
    </row>
    <row r="39" spans="1:10" s="74" customFormat="1" ht="15.6">
      <c r="A39" s="78"/>
      <c r="B39" s="78" t="s">
        <v>39</v>
      </c>
      <c r="C39" s="78"/>
      <c r="D39" s="78"/>
      <c r="E39" s="111">
        <f ca="1">E38-E36</f>
        <v>70</v>
      </c>
      <c r="F39" s="78"/>
      <c r="G39" s="78" t="s">
        <v>39</v>
      </c>
      <c r="H39" s="78"/>
      <c r="I39" s="78"/>
      <c r="J39" s="111">
        <f>J38-J36</f>
        <v>70</v>
      </c>
    </row>
    <row r="40" spans="1:10" s="74" customFormat="1" ht="15.6">
      <c r="A40" s="78"/>
      <c r="B40" s="78"/>
      <c r="C40" s="78"/>
      <c r="D40" s="78"/>
      <c r="E40" s="78"/>
      <c r="F40" s="78"/>
      <c r="G40" s="78"/>
      <c r="H40" s="78"/>
      <c r="I40" s="78"/>
      <c r="J40" s="78"/>
    </row>
    <row r="41" spans="1:10" s="74" customFormat="1" ht="15.6">
      <c r="A41" s="78"/>
      <c r="B41" s="78" t="s">
        <v>21</v>
      </c>
      <c r="C41" s="78" t="s">
        <v>22</v>
      </c>
      <c r="D41" s="78">
        <f ca="1">COUNTIF(C$19:C$33,C41)</f>
        <v>0</v>
      </c>
      <c r="E41" s="78"/>
      <c r="F41" s="78"/>
      <c r="G41" s="78" t="s">
        <v>21</v>
      </c>
      <c r="H41" s="78" t="s">
        <v>22</v>
      </c>
      <c r="I41" s="78">
        <f>COUNTIF(H$19:H$33,H41)</f>
        <v>0</v>
      </c>
      <c r="J41" s="78"/>
    </row>
    <row r="42" spans="1:10" s="74" customFormat="1" ht="15.6">
      <c r="A42" s="78"/>
      <c r="B42" s="78" t="s">
        <v>23</v>
      </c>
      <c r="C42" s="78" t="s">
        <v>24</v>
      </c>
      <c r="D42" s="78">
        <f ca="1">COUNTIF(C$19:C$33,C42)</f>
        <v>0</v>
      </c>
      <c r="E42" s="78"/>
      <c r="F42" s="78"/>
      <c r="G42" s="78" t="s">
        <v>23</v>
      </c>
      <c r="H42" s="78" t="s">
        <v>24</v>
      </c>
      <c r="I42" s="78">
        <f>COUNTIF(H$19:H$33,H42)</f>
        <v>0</v>
      </c>
      <c r="J42" s="78"/>
    </row>
    <row r="43" spans="1:10" s="74" customFormat="1" ht="15.6">
      <c r="A43" s="78"/>
      <c r="B43" s="78" t="s">
        <v>25</v>
      </c>
      <c r="C43" s="78" t="s">
        <v>26</v>
      </c>
      <c r="D43" s="78">
        <f ca="1">COUNTIF(C$19:C$33,C43)</f>
        <v>0</v>
      </c>
      <c r="E43" s="78"/>
      <c r="F43" s="78"/>
      <c r="G43" s="78" t="s">
        <v>25</v>
      </c>
      <c r="H43" s="78" t="s">
        <v>26</v>
      </c>
      <c r="I43" s="78">
        <f>COUNTIF(H$19:H$33,H43)</f>
        <v>0</v>
      </c>
      <c r="J43" s="78"/>
    </row>
    <row r="44" spans="1:10" s="74" customFormat="1" ht="15.6">
      <c r="A44" s="78"/>
      <c r="B44" s="78" t="s">
        <v>27</v>
      </c>
      <c r="C44" s="78" t="s">
        <v>28</v>
      </c>
      <c r="D44" s="78">
        <f ca="1">COUNTIF(C$19:C$33,C44)</f>
        <v>0</v>
      </c>
      <c r="E44" s="78"/>
      <c r="F44" s="78"/>
      <c r="G44" s="78" t="s">
        <v>27</v>
      </c>
      <c r="H44" s="78" t="s">
        <v>28</v>
      </c>
      <c r="I44" s="78">
        <f>COUNTIF(H$19:H$33,H44)</f>
        <v>0</v>
      </c>
      <c r="J44" s="78"/>
    </row>
    <row r="45" spans="1:10" s="74" customFormat="1" ht="15.6">
      <c r="A45" s="78"/>
      <c r="B45" s="78"/>
      <c r="C45" s="78"/>
      <c r="D45" s="78"/>
      <c r="E45" s="78"/>
      <c r="F45" s="78"/>
      <c r="G45" s="78"/>
      <c r="H45" s="78"/>
      <c r="I45" s="78"/>
      <c r="J45" s="78"/>
    </row>
    <row r="46" spans="1:10" ht="15.6">
      <c r="A46" s="79" t="s">
        <v>40</v>
      </c>
      <c r="B46" s="114"/>
      <c r="C46" s="114"/>
      <c r="D46" s="114"/>
      <c r="E46" s="114"/>
      <c r="F46" s="114"/>
      <c r="G46" s="114"/>
      <c r="H46" s="114"/>
      <c r="I46" s="114"/>
      <c r="J46" s="115"/>
    </row>
    <row r="47" spans="1:10" ht="90.6" customHeight="1">
      <c r="A47" s="116" t="s">
        <v>41</v>
      </c>
      <c r="B47" s="117"/>
      <c r="C47" s="117"/>
      <c r="D47" s="117"/>
      <c r="E47" s="117"/>
      <c r="F47" s="117"/>
      <c r="G47" s="117"/>
      <c r="H47" s="117"/>
      <c r="I47" s="117"/>
      <c r="J47" s="118"/>
    </row>
    <row r="48" spans="1:10" ht="67.8" customHeight="1">
      <c r="A48" s="119" t="s">
        <v>42</v>
      </c>
      <c r="B48" s="120"/>
      <c r="C48" s="120"/>
      <c r="D48" s="120"/>
      <c r="E48" s="120"/>
      <c r="F48" s="120"/>
      <c r="G48" s="120"/>
      <c r="H48" s="120"/>
      <c r="I48" s="120"/>
      <c r="J48" s="121"/>
    </row>
    <row r="50" spans="4:4">
      <c r="D50" s="54" t="str">
        <f>IF(COUNT(A19:A33)=15,_xlfn.SWITCH(_xlfn.TEXTJOIN("",FALSE,D42:D44),_xlfn.TEXTJOIN("",FALSE,O10:O12),"",_xlfn.TEXTJOIN("",FALSE,P10:P12),"",_xlfn.TEXTJOIN("",FALSE,Q10:Q12),"","Error"),"")</f>
        <v/>
      </c>
    </row>
  </sheetData>
  <sheetProtection sheet="1" objects="1" scenarios="1"/>
  <mergeCells count="22">
    <mergeCell ref="A46:J46"/>
    <mergeCell ref="A47:J47"/>
    <mergeCell ref="A48:J48"/>
    <mergeCell ref="A13:J13"/>
    <mergeCell ref="A14:E14"/>
    <mergeCell ref="F14:J14"/>
    <mergeCell ref="A17:E17"/>
    <mergeCell ref="F17:J17"/>
    <mergeCell ref="A34:E34"/>
    <mergeCell ref="F34:J34"/>
    <mergeCell ref="A5:B5"/>
    <mergeCell ref="C5:J5"/>
    <mergeCell ref="A6:J6"/>
    <mergeCell ref="A7:E7"/>
    <mergeCell ref="F7:J7"/>
    <mergeCell ref="N8:Q8"/>
    <mergeCell ref="A1:J1"/>
    <mergeCell ref="A2:J2"/>
    <mergeCell ref="A3:F3"/>
    <mergeCell ref="G3:J3"/>
    <mergeCell ref="A4:B4"/>
    <mergeCell ref="C4:J4"/>
  </mergeCells>
  <conditionalFormatting sqref="A34 F34">
    <cfRule type="expression" dxfId="21" priority="3" stopIfTrue="1">
      <formula>ISNUMBER(FIND("*",$B34))</formula>
    </cfRule>
  </conditionalFormatting>
  <conditionalFormatting sqref="E35 A19:E33">
    <cfRule type="expression" dxfId="20" priority="4" stopIfTrue="1">
      <formula>$A$32&amp;$B$32&amp;$C$32&amp;$D$32&amp;$E$32&gt;="Error"</formula>
    </cfRule>
    <cfRule type="expression" dxfId="19" priority="5" stopIfTrue="1">
      <formula>ISNUMBER(FIND("*",$B19))</formula>
    </cfRule>
  </conditionalFormatting>
  <conditionalFormatting sqref="A35:D35">
    <cfRule type="expression" dxfId="18" priority="6" stopIfTrue="1">
      <formula>IF(ISNUMBER($B35),IF(ISNA(MATCH($A$31,$A$15:$A$29,0)),),)</formula>
    </cfRule>
    <cfRule type="expression" dxfId="17" priority="7" stopIfTrue="1">
      <formula>ISNUMBER(FIND("*",$B35))</formula>
    </cfRule>
  </conditionalFormatting>
  <conditionalFormatting sqref="F19:J33 F35:J35">
    <cfRule type="expression" dxfId="16" priority="8" stopIfTrue="1">
      <formula>AND(COUNTIF($F$19:$F$35,"&gt;0")&lt;16,$F19&gt;0)</formula>
    </cfRule>
    <cfRule type="expression" dxfId="15" priority="9" stopIfTrue="1">
      <formula>$L$7&gt;""</formula>
    </cfRule>
    <cfRule type="expression" dxfId="14" priority="10" stopIfTrue="1">
      <formula>ISNUMBER(FIND("*",$G19))</formula>
    </cfRule>
  </conditionalFormatting>
  <conditionalFormatting sqref="F9:J12">
    <cfRule type="expression" dxfId="13" priority="2">
      <formula>$A$37="ERROR"</formula>
    </cfRule>
  </conditionalFormatting>
  <conditionalFormatting sqref="L8:M8">
    <cfRule type="expression" dxfId="12" priority="1" stopIfTrue="1">
      <formula>$I$9&lt;0</formula>
    </cfRule>
  </conditionalFormatting>
  <printOptions horizontalCentered="1"/>
  <pageMargins left="0.74803149606299213" right="0.74803149606299213" top="0.51" bottom="0.56000000000000005" header="0.51181102362204722" footer="0.51181102362204722"/>
  <pageSetup paperSize="9" scale="72" fitToHeight="5"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D6316-F490-4D75-BF58-1359D9BECAB8}">
  <sheetPr codeName="Sheet19">
    <pageSetUpPr fitToPage="1"/>
  </sheetPr>
  <dimension ref="A1:W298"/>
  <sheetViews>
    <sheetView view="pageBreakPreview" zoomScaleNormal="100" zoomScaleSheetLayoutView="100" workbookViewId="0">
      <selection sqref="A1:A2"/>
    </sheetView>
  </sheetViews>
  <sheetFormatPr defaultColWidth="9.28515625" defaultRowHeight="12.9" customHeight="1"/>
  <cols>
    <col min="1" max="1" width="7.7109375" style="48" customWidth="1"/>
    <col min="2" max="2" width="16.85546875" style="10" bestFit="1" customWidth="1"/>
    <col min="3" max="3" width="4.140625" style="49" customWidth="1"/>
    <col min="4" max="4" width="5.42578125" style="10" bestFit="1" customWidth="1"/>
    <col min="5" max="5" width="6" style="50" customWidth="1"/>
    <col min="6" max="6" width="5" style="10" bestFit="1" customWidth="1"/>
    <col min="7" max="7" width="5.7109375" style="10" customWidth="1"/>
    <col min="8" max="8" width="1.85546875" style="10" customWidth="1"/>
    <col min="9" max="9" width="7.7109375" style="48" customWidth="1"/>
    <col min="10" max="10" width="18.140625" style="10" customWidth="1"/>
    <col min="11" max="11" width="4.140625" style="49" customWidth="1"/>
    <col min="12" max="12" width="5.7109375" style="10" customWidth="1"/>
    <col min="13" max="13" width="6" style="50" customWidth="1"/>
    <col min="14" max="14" width="5" style="10" customWidth="1"/>
    <col min="15" max="15" width="5.7109375" style="10" customWidth="1"/>
    <col min="16" max="16" width="1.85546875" style="10" customWidth="1"/>
    <col min="17" max="17" width="7.7109375" style="48" customWidth="1"/>
    <col min="18" max="18" width="18.140625" style="10" customWidth="1"/>
    <col min="19" max="19" width="4.140625" style="49" customWidth="1"/>
    <col min="20" max="20" width="5.7109375" style="10" customWidth="1"/>
    <col min="21" max="21" width="6" style="50" customWidth="1"/>
    <col min="22" max="22" width="5" style="10" customWidth="1"/>
    <col min="23" max="23" width="5.7109375" style="10" customWidth="1"/>
    <col min="24" max="16384" width="9.28515625" style="10"/>
  </cols>
  <sheetData>
    <row r="1" spans="1:23" ht="12" customHeight="1" thickTop="1">
      <c r="A1" s="1" t="s">
        <v>0</v>
      </c>
      <c r="B1" s="2" t="s">
        <v>1</v>
      </c>
      <c r="C1" s="3" t="s">
        <v>2</v>
      </c>
      <c r="D1" s="2" t="s">
        <v>3</v>
      </c>
      <c r="E1" s="4" t="s">
        <v>4</v>
      </c>
      <c r="F1" s="4" t="s">
        <v>5</v>
      </c>
      <c r="G1" s="5"/>
      <c r="H1" s="6"/>
      <c r="I1" s="7" t="s">
        <v>0</v>
      </c>
      <c r="J1" s="2" t="s">
        <v>1</v>
      </c>
      <c r="K1" s="3" t="s">
        <v>2</v>
      </c>
      <c r="L1" s="2" t="s">
        <v>3</v>
      </c>
      <c r="M1" s="4" t="s">
        <v>4</v>
      </c>
      <c r="N1" s="4" t="s">
        <v>5</v>
      </c>
      <c r="O1" s="5"/>
      <c r="P1" s="6"/>
      <c r="Q1" s="8" t="s">
        <v>0</v>
      </c>
      <c r="R1" s="2" t="s">
        <v>1</v>
      </c>
      <c r="S1" s="3" t="s">
        <v>2</v>
      </c>
      <c r="T1" s="2" t="s">
        <v>3</v>
      </c>
      <c r="U1" s="4" t="s">
        <v>4</v>
      </c>
      <c r="V1" s="4" t="s">
        <v>5</v>
      </c>
      <c r="W1" s="9"/>
    </row>
    <row r="2" spans="1:23" s="16" customFormat="1" ht="20.399999999999999">
      <c r="A2" s="11"/>
      <c r="B2" s="12"/>
      <c r="C2" s="13"/>
      <c r="D2" s="12"/>
      <c r="E2" s="12"/>
      <c r="F2" s="14" t="s">
        <v>6</v>
      </c>
      <c r="G2" s="15" t="s">
        <v>7</v>
      </c>
      <c r="I2" s="17"/>
      <c r="J2" s="12"/>
      <c r="K2" s="13"/>
      <c r="L2" s="12"/>
      <c r="M2" s="12"/>
      <c r="N2" s="14" t="s">
        <v>6</v>
      </c>
      <c r="O2" s="15" t="s">
        <v>7</v>
      </c>
      <c r="Q2" s="12"/>
      <c r="R2" s="12"/>
      <c r="S2" s="13"/>
      <c r="T2" s="12"/>
      <c r="U2" s="12"/>
      <c r="V2" s="14" t="s">
        <v>6</v>
      </c>
      <c r="W2" s="18" t="s">
        <v>7</v>
      </c>
    </row>
    <row r="3" spans="1:23" ht="10.199999999999999">
      <c r="A3" s="19">
        <v>116535</v>
      </c>
      <c r="B3" s="20" t="s">
        <v>43</v>
      </c>
      <c r="C3" s="21" t="s">
        <v>22</v>
      </c>
      <c r="D3" s="20" t="s">
        <v>44</v>
      </c>
      <c r="E3" s="22">
        <v>4.5</v>
      </c>
      <c r="F3" s="23">
        <v>0</v>
      </c>
      <c r="G3" s="24">
        <v>181</v>
      </c>
      <c r="I3" s="20">
        <v>198869</v>
      </c>
      <c r="J3" s="20" t="s">
        <v>45</v>
      </c>
      <c r="K3" s="21" t="s">
        <v>24</v>
      </c>
      <c r="L3" s="20" t="s">
        <v>46</v>
      </c>
      <c r="M3" s="22">
        <v>3.4</v>
      </c>
      <c r="N3" s="23">
        <v>7</v>
      </c>
      <c r="O3" s="24">
        <v>153</v>
      </c>
      <c r="Q3" s="20">
        <v>105717</v>
      </c>
      <c r="R3" s="20" t="s">
        <v>47</v>
      </c>
      <c r="S3" s="20" t="s">
        <v>24</v>
      </c>
      <c r="T3" s="20" t="s">
        <v>48</v>
      </c>
      <c r="U3" s="25">
        <v>2.6</v>
      </c>
      <c r="V3" s="23">
        <v>0</v>
      </c>
      <c r="W3" s="26">
        <v>0</v>
      </c>
    </row>
    <row r="4" spans="1:23" ht="10.199999999999999">
      <c r="A4" s="19">
        <v>121160</v>
      </c>
      <c r="B4" s="20" t="s">
        <v>49</v>
      </c>
      <c r="C4" s="21" t="s">
        <v>22</v>
      </c>
      <c r="D4" s="20" t="s">
        <v>50</v>
      </c>
      <c r="E4" s="22">
        <v>4.4000000000000004</v>
      </c>
      <c r="F4" s="23">
        <v>3</v>
      </c>
      <c r="G4" s="24">
        <v>133</v>
      </c>
      <c r="I4" s="27">
        <v>17761</v>
      </c>
      <c r="J4" s="27" t="s">
        <v>51</v>
      </c>
      <c r="K4" s="28" t="s">
        <v>24</v>
      </c>
      <c r="L4" s="27" t="s">
        <v>52</v>
      </c>
      <c r="M4" s="29">
        <v>3.3</v>
      </c>
      <c r="N4" s="30">
        <v>7</v>
      </c>
      <c r="O4" s="31">
        <v>95</v>
      </c>
      <c r="Q4" s="20">
        <v>109646</v>
      </c>
      <c r="R4" s="20" t="s">
        <v>53</v>
      </c>
      <c r="S4" s="20" t="s">
        <v>24</v>
      </c>
      <c r="T4" s="20" t="s">
        <v>54</v>
      </c>
      <c r="U4" s="25">
        <v>2.6</v>
      </c>
      <c r="V4" s="23">
        <v>1</v>
      </c>
      <c r="W4" s="26">
        <v>63</v>
      </c>
    </row>
    <row r="5" spans="1:23" ht="10.199999999999999">
      <c r="A5" s="19">
        <v>228286</v>
      </c>
      <c r="B5" s="20" t="s">
        <v>55</v>
      </c>
      <c r="C5" s="21" t="s">
        <v>22</v>
      </c>
      <c r="D5" s="20" t="s">
        <v>56</v>
      </c>
      <c r="E5" s="22">
        <v>4.3</v>
      </c>
      <c r="F5" s="23">
        <v>0</v>
      </c>
      <c r="G5" s="24">
        <v>28</v>
      </c>
      <c r="I5" s="27">
        <v>77794</v>
      </c>
      <c r="J5" s="27" t="s">
        <v>57</v>
      </c>
      <c r="K5" s="28" t="s">
        <v>24</v>
      </c>
      <c r="L5" s="27" t="s">
        <v>58</v>
      </c>
      <c r="M5" s="29">
        <v>3.3</v>
      </c>
      <c r="N5" s="30">
        <v>-1</v>
      </c>
      <c r="O5" s="31">
        <v>162</v>
      </c>
      <c r="Q5" s="20">
        <v>111773</v>
      </c>
      <c r="R5" s="20" t="s">
        <v>59</v>
      </c>
      <c r="S5" s="20" t="s">
        <v>24</v>
      </c>
      <c r="T5" s="20" t="s">
        <v>58</v>
      </c>
      <c r="U5" s="25">
        <v>2.6</v>
      </c>
      <c r="V5" s="23">
        <v>0</v>
      </c>
      <c r="W5" s="26">
        <v>1</v>
      </c>
    </row>
    <row r="6" spans="1:23" ht="10.199999999999999">
      <c r="A6" s="19">
        <v>37915</v>
      </c>
      <c r="B6" s="20" t="s">
        <v>60</v>
      </c>
      <c r="C6" s="21" t="s">
        <v>22</v>
      </c>
      <c r="D6" s="20" t="s">
        <v>61</v>
      </c>
      <c r="E6" s="22">
        <v>4.2</v>
      </c>
      <c r="F6" s="23">
        <v>0</v>
      </c>
      <c r="G6" s="24">
        <v>94</v>
      </c>
      <c r="I6" s="27">
        <v>155561</v>
      </c>
      <c r="J6" s="27" t="s">
        <v>62</v>
      </c>
      <c r="K6" s="28" t="s">
        <v>24</v>
      </c>
      <c r="L6" s="27" t="s">
        <v>63</v>
      </c>
      <c r="M6" s="29">
        <v>3.3</v>
      </c>
      <c r="N6" s="30">
        <v>0</v>
      </c>
      <c r="O6" s="31">
        <v>7</v>
      </c>
      <c r="Q6" s="20">
        <v>149915</v>
      </c>
      <c r="R6" s="20" t="s">
        <v>64</v>
      </c>
      <c r="S6" s="20" t="s">
        <v>24</v>
      </c>
      <c r="T6" s="20" t="s">
        <v>65</v>
      </c>
      <c r="U6" s="25">
        <v>2.6</v>
      </c>
      <c r="V6" s="23">
        <v>0</v>
      </c>
      <c r="W6" s="26">
        <v>16</v>
      </c>
    </row>
    <row r="7" spans="1:23" ht="10.199999999999999">
      <c r="A7" s="19">
        <v>51940</v>
      </c>
      <c r="B7" s="20" t="s">
        <v>66</v>
      </c>
      <c r="C7" s="21" t="s">
        <v>22</v>
      </c>
      <c r="D7" s="20" t="s">
        <v>67</v>
      </c>
      <c r="E7" s="22">
        <v>4.0999999999999996</v>
      </c>
      <c r="F7" s="23">
        <v>10</v>
      </c>
      <c r="G7" s="24">
        <v>211</v>
      </c>
      <c r="I7" s="27">
        <v>200402</v>
      </c>
      <c r="J7" s="27" t="s">
        <v>68</v>
      </c>
      <c r="K7" s="28" t="s">
        <v>24</v>
      </c>
      <c r="L7" s="27" t="s">
        <v>69</v>
      </c>
      <c r="M7" s="29">
        <v>3.3</v>
      </c>
      <c r="N7" s="30">
        <v>-2</v>
      </c>
      <c r="O7" s="31">
        <v>79</v>
      </c>
      <c r="Q7" s="20">
        <v>154131</v>
      </c>
      <c r="R7" s="20" t="s">
        <v>70</v>
      </c>
      <c r="S7" s="20" t="s">
        <v>24</v>
      </c>
      <c r="T7" s="20" t="s">
        <v>71</v>
      </c>
      <c r="U7" s="25">
        <v>2.6</v>
      </c>
      <c r="V7" s="23">
        <v>0</v>
      </c>
      <c r="W7" s="26">
        <v>7</v>
      </c>
    </row>
    <row r="8" spans="1:23" ht="10.199999999999999">
      <c r="A8" s="19">
        <v>37096</v>
      </c>
      <c r="B8" s="20" t="s">
        <v>72</v>
      </c>
      <c r="C8" s="21" t="s">
        <v>22</v>
      </c>
      <c r="D8" s="20" t="s">
        <v>48</v>
      </c>
      <c r="E8" s="22">
        <v>4</v>
      </c>
      <c r="F8" s="23">
        <v>2</v>
      </c>
      <c r="G8" s="24">
        <v>152</v>
      </c>
      <c r="I8" s="27">
        <v>216051</v>
      </c>
      <c r="J8" s="27" t="s">
        <v>73</v>
      </c>
      <c r="K8" s="28" t="s">
        <v>24</v>
      </c>
      <c r="L8" s="27" t="s">
        <v>67</v>
      </c>
      <c r="M8" s="29">
        <v>3.3</v>
      </c>
      <c r="N8" s="30">
        <v>2</v>
      </c>
      <c r="O8" s="31">
        <v>98</v>
      </c>
      <c r="Q8" s="20">
        <v>155569</v>
      </c>
      <c r="R8" s="20" t="s">
        <v>74</v>
      </c>
      <c r="S8" s="20" t="s">
        <v>24</v>
      </c>
      <c r="T8" s="20" t="s">
        <v>75</v>
      </c>
      <c r="U8" s="25">
        <v>2.6</v>
      </c>
      <c r="V8" s="23">
        <v>0</v>
      </c>
      <c r="W8" s="26">
        <v>58</v>
      </c>
    </row>
    <row r="9" spans="1:23" ht="10.199999999999999">
      <c r="A9" s="19">
        <v>17745</v>
      </c>
      <c r="B9" s="20" t="s">
        <v>76</v>
      </c>
      <c r="C9" s="21" t="s">
        <v>22</v>
      </c>
      <c r="D9" s="20" t="s">
        <v>75</v>
      </c>
      <c r="E9" s="22">
        <v>3.9</v>
      </c>
      <c r="F9" s="23">
        <v>0</v>
      </c>
      <c r="G9" s="24">
        <v>0</v>
      </c>
      <c r="I9" s="27">
        <v>444463</v>
      </c>
      <c r="J9" s="27" t="s">
        <v>77</v>
      </c>
      <c r="K9" s="28" t="s">
        <v>24</v>
      </c>
      <c r="L9" s="27" t="s">
        <v>56</v>
      </c>
      <c r="M9" s="29">
        <v>3.3</v>
      </c>
      <c r="N9" s="30">
        <v>1</v>
      </c>
      <c r="O9" s="31">
        <v>31</v>
      </c>
      <c r="Q9" s="20">
        <v>173271</v>
      </c>
      <c r="R9" s="20" t="s">
        <v>78</v>
      </c>
      <c r="S9" s="20" t="s">
        <v>24</v>
      </c>
      <c r="T9" s="20" t="s">
        <v>79</v>
      </c>
      <c r="U9" s="25">
        <v>2.6</v>
      </c>
      <c r="V9" s="23">
        <v>0</v>
      </c>
      <c r="W9" s="26">
        <v>32</v>
      </c>
    </row>
    <row r="10" spans="1:23" ht="10.199999999999999">
      <c r="A10" s="19">
        <v>225321</v>
      </c>
      <c r="B10" s="20" t="s">
        <v>80</v>
      </c>
      <c r="C10" s="21" t="s">
        <v>22</v>
      </c>
      <c r="D10" s="20" t="s">
        <v>46</v>
      </c>
      <c r="E10" s="22">
        <v>3.8</v>
      </c>
      <c r="F10" s="23">
        <v>7</v>
      </c>
      <c r="G10" s="24">
        <v>163</v>
      </c>
      <c r="I10" s="27">
        <v>93264</v>
      </c>
      <c r="J10" s="27" t="s">
        <v>81</v>
      </c>
      <c r="K10" s="28" t="s">
        <v>24</v>
      </c>
      <c r="L10" s="27" t="s">
        <v>61</v>
      </c>
      <c r="M10" s="29">
        <v>3.2</v>
      </c>
      <c r="N10" s="30">
        <v>0</v>
      </c>
      <c r="O10" s="31">
        <v>93</v>
      </c>
      <c r="Q10" s="20">
        <v>191866</v>
      </c>
      <c r="R10" s="20" t="s">
        <v>82</v>
      </c>
      <c r="S10" s="20" t="s">
        <v>24</v>
      </c>
      <c r="T10" s="20" t="s">
        <v>83</v>
      </c>
      <c r="U10" s="25">
        <v>2.6</v>
      </c>
      <c r="V10" s="23">
        <v>0</v>
      </c>
      <c r="W10" s="26">
        <v>31</v>
      </c>
    </row>
    <row r="11" spans="1:23" ht="10.199999999999999">
      <c r="A11" s="19">
        <v>98980</v>
      </c>
      <c r="B11" s="20" t="s">
        <v>84</v>
      </c>
      <c r="C11" s="21" t="s">
        <v>22</v>
      </c>
      <c r="D11" s="20" t="s">
        <v>63</v>
      </c>
      <c r="E11" s="22">
        <v>3.7</v>
      </c>
      <c r="F11" s="23">
        <v>3</v>
      </c>
      <c r="G11" s="24">
        <v>146</v>
      </c>
      <c r="I11" s="27">
        <v>149484</v>
      </c>
      <c r="J11" s="27" t="s">
        <v>85</v>
      </c>
      <c r="K11" s="28" t="s">
        <v>24</v>
      </c>
      <c r="L11" s="27" t="s">
        <v>63</v>
      </c>
      <c r="M11" s="29">
        <v>3.2</v>
      </c>
      <c r="N11" s="30">
        <v>1</v>
      </c>
      <c r="O11" s="31">
        <v>117</v>
      </c>
      <c r="Q11" s="20">
        <v>199598</v>
      </c>
      <c r="R11" s="20" t="s">
        <v>86</v>
      </c>
      <c r="S11" s="20" t="s">
        <v>24</v>
      </c>
      <c r="T11" s="20" t="s">
        <v>56</v>
      </c>
      <c r="U11" s="25">
        <v>2.6</v>
      </c>
      <c r="V11" s="23">
        <v>0</v>
      </c>
      <c r="W11" s="26">
        <v>0</v>
      </c>
    </row>
    <row r="12" spans="1:23" ht="10.199999999999999">
      <c r="A12" s="19">
        <v>98747</v>
      </c>
      <c r="B12" s="20" t="s">
        <v>87</v>
      </c>
      <c r="C12" s="21" t="s">
        <v>22</v>
      </c>
      <c r="D12" s="20" t="s">
        <v>58</v>
      </c>
      <c r="E12" s="22">
        <v>3.6</v>
      </c>
      <c r="F12" s="23">
        <v>0</v>
      </c>
      <c r="G12" s="24">
        <v>174</v>
      </c>
      <c r="I12" s="27">
        <v>158534</v>
      </c>
      <c r="J12" s="27" t="s">
        <v>88</v>
      </c>
      <c r="K12" s="28" t="s">
        <v>24</v>
      </c>
      <c r="L12" s="27" t="s">
        <v>79</v>
      </c>
      <c r="M12" s="29">
        <v>3.2</v>
      </c>
      <c r="N12" s="30">
        <v>-1</v>
      </c>
      <c r="O12" s="31">
        <v>49</v>
      </c>
      <c r="Q12" s="20">
        <v>204727</v>
      </c>
      <c r="R12" s="20" t="s">
        <v>89</v>
      </c>
      <c r="S12" s="20" t="s">
        <v>24</v>
      </c>
      <c r="T12" s="20" t="s">
        <v>56</v>
      </c>
      <c r="U12" s="25">
        <v>2.6</v>
      </c>
      <c r="V12" s="23">
        <v>0</v>
      </c>
      <c r="W12" s="26">
        <v>0</v>
      </c>
    </row>
    <row r="13" spans="1:23" ht="10.199999999999999">
      <c r="A13" s="19">
        <v>111234</v>
      </c>
      <c r="B13" s="20" t="s">
        <v>90</v>
      </c>
      <c r="C13" s="21" t="s">
        <v>22</v>
      </c>
      <c r="D13" s="20" t="s">
        <v>52</v>
      </c>
      <c r="E13" s="22">
        <v>3.5</v>
      </c>
      <c r="F13" s="23">
        <v>6</v>
      </c>
      <c r="G13" s="24">
        <v>144</v>
      </c>
      <c r="I13" s="27">
        <v>164555</v>
      </c>
      <c r="J13" s="27" t="s">
        <v>91</v>
      </c>
      <c r="K13" s="28" t="s">
        <v>24</v>
      </c>
      <c r="L13" s="27" t="s">
        <v>48</v>
      </c>
      <c r="M13" s="29">
        <v>3.2</v>
      </c>
      <c r="N13" s="30">
        <v>1</v>
      </c>
      <c r="O13" s="31">
        <v>59</v>
      </c>
      <c r="Q13" s="20">
        <v>219937</v>
      </c>
      <c r="R13" s="20" t="s">
        <v>92</v>
      </c>
      <c r="S13" s="20" t="s">
        <v>24</v>
      </c>
      <c r="T13" s="20" t="s">
        <v>44</v>
      </c>
      <c r="U13" s="25">
        <v>2.6</v>
      </c>
      <c r="V13" s="23">
        <v>0</v>
      </c>
      <c r="W13" s="26">
        <v>0</v>
      </c>
    </row>
    <row r="14" spans="1:23" ht="10.199999999999999">
      <c r="A14" s="19">
        <v>215059</v>
      </c>
      <c r="B14" s="20" t="s">
        <v>93</v>
      </c>
      <c r="C14" s="21" t="s">
        <v>22</v>
      </c>
      <c r="D14" s="20" t="s">
        <v>94</v>
      </c>
      <c r="E14" s="22">
        <v>3.4</v>
      </c>
      <c r="F14" s="23">
        <v>0</v>
      </c>
      <c r="G14" s="24">
        <v>102</v>
      </c>
      <c r="I14" s="27">
        <v>165659</v>
      </c>
      <c r="J14" s="27" t="s">
        <v>95</v>
      </c>
      <c r="K14" s="28" t="s">
        <v>24</v>
      </c>
      <c r="L14" s="27" t="s">
        <v>63</v>
      </c>
      <c r="M14" s="29">
        <v>3.2</v>
      </c>
      <c r="N14" s="30">
        <v>0</v>
      </c>
      <c r="O14" s="31">
        <v>4</v>
      </c>
      <c r="Q14" s="20">
        <v>220087</v>
      </c>
      <c r="R14" s="20" t="s">
        <v>96</v>
      </c>
      <c r="S14" s="20" t="s">
        <v>24</v>
      </c>
      <c r="T14" s="20" t="s">
        <v>65</v>
      </c>
      <c r="U14" s="25">
        <v>2.6</v>
      </c>
      <c r="V14" s="23">
        <v>0</v>
      </c>
      <c r="W14" s="26">
        <v>30</v>
      </c>
    </row>
    <row r="15" spans="1:23" ht="10.199999999999999">
      <c r="A15" s="19">
        <v>40836</v>
      </c>
      <c r="B15" s="20" t="s">
        <v>97</v>
      </c>
      <c r="C15" s="21" t="s">
        <v>22</v>
      </c>
      <c r="D15" s="20" t="s">
        <v>98</v>
      </c>
      <c r="E15" s="22">
        <v>3.3</v>
      </c>
      <c r="F15" s="23">
        <v>0</v>
      </c>
      <c r="G15" s="24">
        <v>106</v>
      </c>
      <c r="I15" s="27">
        <v>169359</v>
      </c>
      <c r="J15" s="27" t="s">
        <v>99</v>
      </c>
      <c r="K15" s="28" t="s">
        <v>24</v>
      </c>
      <c r="L15" s="27" t="s">
        <v>58</v>
      </c>
      <c r="M15" s="29">
        <v>3.2</v>
      </c>
      <c r="N15" s="30">
        <v>2</v>
      </c>
      <c r="O15" s="31">
        <v>37</v>
      </c>
      <c r="Q15" s="20">
        <v>224209</v>
      </c>
      <c r="R15" s="20" t="s">
        <v>100</v>
      </c>
      <c r="S15" s="20" t="s">
        <v>24</v>
      </c>
      <c r="T15" s="20" t="s">
        <v>65</v>
      </c>
      <c r="U15" s="25">
        <v>2.6</v>
      </c>
      <c r="V15" s="23">
        <v>-1</v>
      </c>
      <c r="W15" s="26">
        <v>47</v>
      </c>
    </row>
    <row r="16" spans="1:23" ht="10.199999999999999">
      <c r="A16" s="19">
        <v>149065</v>
      </c>
      <c r="B16" s="20" t="s">
        <v>101</v>
      </c>
      <c r="C16" s="21" t="s">
        <v>22</v>
      </c>
      <c r="D16" s="20" t="s">
        <v>69</v>
      </c>
      <c r="E16" s="22">
        <v>3.3</v>
      </c>
      <c r="F16" s="23">
        <v>-1</v>
      </c>
      <c r="G16" s="24">
        <v>153</v>
      </c>
      <c r="I16" s="27">
        <v>180736</v>
      </c>
      <c r="J16" s="27" t="s">
        <v>102</v>
      </c>
      <c r="K16" s="28" t="s">
        <v>24</v>
      </c>
      <c r="L16" s="27" t="s">
        <v>56</v>
      </c>
      <c r="M16" s="29">
        <v>3.2</v>
      </c>
      <c r="N16" s="30">
        <v>2</v>
      </c>
      <c r="O16" s="31">
        <v>54</v>
      </c>
      <c r="Q16" s="20">
        <v>228044</v>
      </c>
      <c r="R16" s="20" t="s">
        <v>103</v>
      </c>
      <c r="S16" s="20" t="s">
        <v>24</v>
      </c>
      <c r="T16" s="20" t="s">
        <v>83</v>
      </c>
      <c r="U16" s="25">
        <v>2.6</v>
      </c>
      <c r="V16" s="23">
        <v>0</v>
      </c>
      <c r="W16" s="26">
        <v>8</v>
      </c>
    </row>
    <row r="17" spans="1:23" ht="10.199999999999999">
      <c r="A17" s="19">
        <v>80201</v>
      </c>
      <c r="B17" s="20" t="s">
        <v>104</v>
      </c>
      <c r="C17" s="21" t="s">
        <v>22</v>
      </c>
      <c r="D17" s="20" t="s">
        <v>54</v>
      </c>
      <c r="E17" s="22">
        <v>3.2</v>
      </c>
      <c r="F17" s="23">
        <v>4</v>
      </c>
      <c r="G17" s="24">
        <v>157</v>
      </c>
      <c r="I17" s="27">
        <v>206325</v>
      </c>
      <c r="J17" s="27" t="s">
        <v>105</v>
      </c>
      <c r="K17" s="28" t="s">
        <v>24</v>
      </c>
      <c r="L17" s="27" t="s">
        <v>46</v>
      </c>
      <c r="M17" s="29">
        <v>3.2</v>
      </c>
      <c r="N17" s="30">
        <v>0</v>
      </c>
      <c r="O17" s="31">
        <v>101</v>
      </c>
      <c r="Q17" s="20">
        <v>231065</v>
      </c>
      <c r="R17" s="20" t="s">
        <v>106</v>
      </c>
      <c r="S17" s="20" t="s">
        <v>24</v>
      </c>
      <c r="T17" s="20" t="s">
        <v>83</v>
      </c>
      <c r="U17" s="25">
        <v>2.6</v>
      </c>
      <c r="V17" s="23">
        <v>12</v>
      </c>
      <c r="W17" s="26">
        <v>108</v>
      </c>
    </row>
    <row r="18" spans="1:23" ht="10.199999999999999">
      <c r="A18" s="19">
        <v>109745</v>
      </c>
      <c r="B18" s="20" t="s">
        <v>107</v>
      </c>
      <c r="C18" s="21" t="s">
        <v>22</v>
      </c>
      <c r="D18" s="20" t="s">
        <v>56</v>
      </c>
      <c r="E18" s="22">
        <v>3.2</v>
      </c>
      <c r="F18" s="23">
        <v>3</v>
      </c>
      <c r="G18" s="24">
        <v>125</v>
      </c>
      <c r="I18" s="27">
        <v>218031</v>
      </c>
      <c r="J18" s="27" t="s">
        <v>108</v>
      </c>
      <c r="K18" s="28" t="s">
        <v>24</v>
      </c>
      <c r="L18" s="27" t="s">
        <v>75</v>
      </c>
      <c r="M18" s="29">
        <v>3.2</v>
      </c>
      <c r="N18" s="30">
        <v>0</v>
      </c>
      <c r="O18" s="31">
        <v>16</v>
      </c>
      <c r="Q18" s="20">
        <v>437626</v>
      </c>
      <c r="R18" s="20" t="s">
        <v>109</v>
      </c>
      <c r="S18" s="20" t="s">
        <v>24</v>
      </c>
      <c r="T18" s="20" t="s">
        <v>46</v>
      </c>
      <c r="U18" s="25">
        <v>2.6</v>
      </c>
      <c r="V18" s="23">
        <v>0</v>
      </c>
      <c r="W18" s="26">
        <v>0</v>
      </c>
    </row>
    <row r="19" spans="1:23" ht="10.199999999999999">
      <c r="A19" s="19">
        <v>154561</v>
      </c>
      <c r="B19" s="20" t="s">
        <v>110</v>
      </c>
      <c r="C19" s="21" t="s">
        <v>22</v>
      </c>
      <c r="D19" s="20" t="s">
        <v>83</v>
      </c>
      <c r="E19" s="22">
        <v>3.2</v>
      </c>
      <c r="F19" s="23">
        <v>8</v>
      </c>
      <c r="G19" s="24">
        <v>181</v>
      </c>
      <c r="I19" s="27">
        <v>223723</v>
      </c>
      <c r="J19" s="27" t="s">
        <v>111</v>
      </c>
      <c r="K19" s="28" t="s">
        <v>24</v>
      </c>
      <c r="L19" s="27" t="s">
        <v>46</v>
      </c>
      <c r="M19" s="29">
        <v>3.2</v>
      </c>
      <c r="N19" s="30">
        <v>0</v>
      </c>
      <c r="O19" s="31">
        <v>55</v>
      </c>
      <c r="Q19" s="20">
        <v>443967</v>
      </c>
      <c r="R19" s="20" t="s">
        <v>112</v>
      </c>
      <c r="S19" s="20" t="s">
        <v>24</v>
      </c>
      <c r="T19" s="20" t="s">
        <v>65</v>
      </c>
      <c r="U19" s="25">
        <v>2.6</v>
      </c>
      <c r="V19" s="23">
        <v>0</v>
      </c>
      <c r="W19" s="26">
        <v>34</v>
      </c>
    </row>
    <row r="20" spans="1:23" ht="10.199999999999999">
      <c r="A20" s="19">
        <v>67089</v>
      </c>
      <c r="B20" s="20" t="s">
        <v>113</v>
      </c>
      <c r="C20" s="21" t="s">
        <v>22</v>
      </c>
      <c r="D20" s="20" t="s">
        <v>58</v>
      </c>
      <c r="E20" s="22">
        <v>3.1</v>
      </c>
      <c r="F20" s="23">
        <v>4</v>
      </c>
      <c r="G20" s="24">
        <v>9</v>
      </c>
      <c r="I20" s="27">
        <v>241157</v>
      </c>
      <c r="J20" s="27" t="s">
        <v>114</v>
      </c>
      <c r="K20" s="28" t="s">
        <v>24</v>
      </c>
      <c r="L20" s="27" t="s">
        <v>61</v>
      </c>
      <c r="M20" s="29">
        <v>3.2</v>
      </c>
      <c r="N20" s="30">
        <v>2</v>
      </c>
      <c r="O20" s="31">
        <v>93</v>
      </c>
      <c r="Q20" s="20">
        <v>448514</v>
      </c>
      <c r="R20" s="20" t="s">
        <v>115</v>
      </c>
      <c r="S20" s="20" t="s">
        <v>24</v>
      </c>
      <c r="T20" s="20" t="s">
        <v>69</v>
      </c>
      <c r="U20" s="25">
        <v>2.6</v>
      </c>
      <c r="V20" s="23">
        <v>0</v>
      </c>
      <c r="W20" s="26">
        <v>49</v>
      </c>
    </row>
    <row r="21" spans="1:23" ht="10.199999999999999">
      <c r="A21" s="19">
        <v>58376</v>
      </c>
      <c r="B21" s="20" t="s">
        <v>116</v>
      </c>
      <c r="C21" s="21" t="s">
        <v>22</v>
      </c>
      <c r="D21" s="20" t="s">
        <v>79</v>
      </c>
      <c r="E21" s="22">
        <v>3</v>
      </c>
      <c r="F21" s="23">
        <v>1</v>
      </c>
      <c r="G21" s="24">
        <v>7</v>
      </c>
      <c r="I21" s="27">
        <v>242880</v>
      </c>
      <c r="J21" s="27" t="s">
        <v>117</v>
      </c>
      <c r="K21" s="28" t="s">
        <v>24</v>
      </c>
      <c r="L21" s="27" t="s">
        <v>56</v>
      </c>
      <c r="M21" s="29">
        <v>3.2</v>
      </c>
      <c r="N21" s="30">
        <v>0</v>
      </c>
      <c r="O21" s="31">
        <v>41</v>
      </c>
      <c r="Q21" s="20">
        <v>510362</v>
      </c>
      <c r="R21" s="20" t="s">
        <v>118</v>
      </c>
      <c r="S21" s="20" t="s">
        <v>24</v>
      </c>
      <c r="T21" s="20" t="s">
        <v>69</v>
      </c>
      <c r="U21" s="25">
        <v>2.6</v>
      </c>
      <c r="V21" s="23">
        <v>1</v>
      </c>
      <c r="W21" s="26">
        <v>48</v>
      </c>
    </row>
    <row r="22" spans="1:23" ht="10.199999999999999">
      <c r="A22" s="19">
        <v>60706</v>
      </c>
      <c r="B22" s="20" t="s">
        <v>119</v>
      </c>
      <c r="C22" s="21" t="s">
        <v>22</v>
      </c>
      <c r="D22" s="20" t="s">
        <v>44</v>
      </c>
      <c r="E22" s="22">
        <v>3</v>
      </c>
      <c r="F22" s="23">
        <v>0</v>
      </c>
      <c r="G22" s="24">
        <v>0</v>
      </c>
      <c r="I22" s="27">
        <v>40146</v>
      </c>
      <c r="J22" s="27" t="s">
        <v>120</v>
      </c>
      <c r="K22" s="28" t="s">
        <v>24</v>
      </c>
      <c r="L22" s="27" t="s">
        <v>75</v>
      </c>
      <c r="M22" s="29">
        <v>3.1</v>
      </c>
      <c r="N22" s="30">
        <v>0</v>
      </c>
      <c r="O22" s="31">
        <v>0</v>
      </c>
      <c r="Q22" s="20">
        <v>515571</v>
      </c>
      <c r="R22" s="20" t="s">
        <v>121</v>
      </c>
      <c r="S22" s="20" t="s">
        <v>24</v>
      </c>
      <c r="T22" s="20" t="s">
        <v>79</v>
      </c>
      <c r="U22" s="25">
        <v>2.6</v>
      </c>
      <c r="V22" s="23">
        <v>0</v>
      </c>
      <c r="W22" s="26">
        <v>8</v>
      </c>
    </row>
    <row r="23" spans="1:23" ht="10.199999999999999">
      <c r="A23" s="19">
        <v>164484</v>
      </c>
      <c r="B23" s="20" t="s">
        <v>122</v>
      </c>
      <c r="C23" s="21" t="s">
        <v>22</v>
      </c>
      <c r="D23" s="20" t="s">
        <v>50</v>
      </c>
      <c r="E23" s="22">
        <v>3</v>
      </c>
      <c r="F23" s="23">
        <v>0</v>
      </c>
      <c r="G23" s="24">
        <v>0</v>
      </c>
      <c r="I23" s="27">
        <v>103192</v>
      </c>
      <c r="J23" s="27" t="s">
        <v>123</v>
      </c>
      <c r="K23" s="28" t="s">
        <v>24</v>
      </c>
      <c r="L23" s="27" t="s">
        <v>48</v>
      </c>
      <c r="M23" s="29">
        <v>3.1</v>
      </c>
      <c r="N23" s="30">
        <v>0</v>
      </c>
      <c r="O23" s="31">
        <v>86</v>
      </c>
      <c r="Q23" s="20">
        <v>54469</v>
      </c>
      <c r="R23" s="20" t="s">
        <v>124</v>
      </c>
      <c r="S23" s="20" t="s">
        <v>24</v>
      </c>
      <c r="T23" s="20" t="s">
        <v>71</v>
      </c>
      <c r="U23" s="25">
        <v>2.5</v>
      </c>
      <c r="V23" s="23">
        <v>1</v>
      </c>
      <c r="W23" s="26">
        <v>68</v>
      </c>
    </row>
    <row r="24" spans="1:23" ht="10.199999999999999">
      <c r="A24" s="19">
        <v>437495</v>
      </c>
      <c r="B24" s="20" t="s">
        <v>125</v>
      </c>
      <c r="C24" s="21" t="s">
        <v>22</v>
      </c>
      <c r="D24" s="20" t="s">
        <v>65</v>
      </c>
      <c r="E24" s="22">
        <v>3</v>
      </c>
      <c r="F24" s="23">
        <v>0</v>
      </c>
      <c r="G24" s="24">
        <v>97</v>
      </c>
      <c r="I24" s="27">
        <v>106611</v>
      </c>
      <c r="J24" s="27" t="s">
        <v>126</v>
      </c>
      <c r="K24" s="28" t="s">
        <v>24</v>
      </c>
      <c r="L24" s="27" t="s">
        <v>52</v>
      </c>
      <c r="M24" s="29">
        <v>3.1</v>
      </c>
      <c r="N24" s="30">
        <v>0</v>
      </c>
      <c r="O24" s="31">
        <v>31</v>
      </c>
      <c r="Q24" s="20">
        <v>81012</v>
      </c>
      <c r="R24" s="20" t="s">
        <v>127</v>
      </c>
      <c r="S24" s="20" t="s">
        <v>24</v>
      </c>
      <c r="T24" s="20" t="s">
        <v>71</v>
      </c>
      <c r="U24" s="25">
        <v>2.5</v>
      </c>
      <c r="V24" s="23">
        <v>0</v>
      </c>
      <c r="W24" s="26">
        <v>16</v>
      </c>
    </row>
    <row r="25" spans="1:23" ht="10.199999999999999">
      <c r="A25" s="19">
        <v>101982</v>
      </c>
      <c r="B25" s="20" t="s">
        <v>128</v>
      </c>
      <c r="C25" s="21" t="s">
        <v>22</v>
      </c>
      <c r="D25" s="20" t="s">
        <v>98</v>
      </c>
      <c r="E25" s="22">
        <v>2.9</v>
      </c>
      <c r="F25" s="23">
        <v>3</v>
      </c>
      <c r="G25" s="24">
        <v>39</v>
      </c>
      <c r="I25" s="27">
        <v>220627</v>
      </c>
      <c r="J25" s="27" t="s">
        <v>129</v>
      </c>
      <c r="K25" s="28" t="s">
        <v>24</v>
      </c>
      <c r="L25" s="27" t="s">
        <v>75</v>
      </c>
      <c r="M25" s="29">
        <v>3.1</v>
      </c>
      <c r="N25" s="30">
        <v>0</v>
      </c>
      <c r="O25" s="31">
        <v>43</v>
      </c>
      <c r="Q25" s="20">
        <v>82514</v>
      </c>
      <c r="R25" s="20" t="s">
        <v>130</v>
      </c>
      <c r="S25" s="20" t="s">
        <v>24</v>
      </c>
      <c r="T25" s="20" t="s">
        <v>54</v>
      </c>
      <c r="U25" s="25">
        <v>2.5</v>
      </c>
      <c r="V25" s="23">
        <v>0</v>
      </c>
      <c r="W25" s="26">
        <v>97</v>
      </c>
    </row>
    <row r="26" spans="1:23" ht="10.199999999999999">
      <c r="A26" s="19">
        <v>40383</v>
      </c>
      <c r="B26" s="20" t="s">
        <v>131</v>
      </c>
      <c r="C26" s="21" t="s">
        <v>22</v>
      </c>
      <c r="D26" s="20" t="s">
        <v>61</v>
      </c>
      <c r="E26" s="22">
        <v>2.8</v>
      </c>
      <c r="F26" s="23">
        <v>2</v>
      </c>
      <c r="G26" s="24">
        <v>62</v>
      </c>
      <c r="I26" s="27">
        <v>232859</v>
      </c>
      <c r="J26" s="27" t="s">
        <v>132</v>
      </c>
      <c r="K26" s="28" t="s">
        <v>24</v>
      </c>
      <c r="L26" s="27" t="s">
        <v>61</v>
      </c>
      <c r="M26" s="29">
        <v>3.1</v>
      </c>
      <c r="N26" s="30">
        <v>0</v>
      </c>
      <c r="O26" s="31">
        <v>11</v>
      </c>
      <c r="Q26" s="20">
        <v>88900</v>
      </c>
      <c r="R26" s="20" t="s">
        <v>133</v>
      </c>
      <c r="S26" s="20" t="s">
        <v>24</v>
      </c>
      <c r="T26" s="20" t="s">
        <v>71</v>
      </c>
      <c r="U26" s="25">
        <v>2.5</v>
      </c>
      <c r="V26" s="23">
        <v>0</v>
      </c>
      <c r="W26" s="26">
        <v>33</v>
      </c>
    </row>
    <row r="27" spans="1:23" ht="10.199999999999999">
      <c r="A27" s="19">
        <v>84182</v>
      </c>
      <c r="B27" s="20" t="s">
        <v>134</v>
      </c>
      <c r="C27" s="21" t="s">
        <v>22</v>
      </c>
      <c r="D27" s="20" t="s">
        <v>48</v>
      </c>
      <c r="E27" s="22">
        <v>2.8</v>
      </c>
      <c r="F27" s="23">
        <v>0</v>
      </c>
      <c r="G27" s="24">
        <v>18</v>
      </c>
      <c r="I27" s="27">
        <v>18892</v>
      </c>
      <c r="J27" s="27" t="s">
        <v>135</v>
      </c>
      <c r="K27" s="28" t="s">
        <v>24</v>
      </c>
      <c r="L27" s="27" t="s">
        <v>63</v>
      </c>
      <c r="M27" s="29">
        <v>3</v>
      </c>
      <c r="N27" s="30">
        <v>0</v>
      </c>
      <c r="O27" s="31">
        <v>83</v>
      </c>
      <c r="Q27" s="20">
        <v>92371</v>
      </c>
      <c r="R27" s="20" t="s">
        <v>136</v>
      </c>
      <c r="S27" s="20" t="s">
        <v>24</v>
      </c>
      <c r="T27" s="20" t="s">
        <v>46</v>
      </c>
      <c r="U27" s="25">
        <v>2.5</v>
      </c>
      <c r="V27" s="23">
        <v>0</v>
      </c>
      <c r="W27" s="26">
        <v>0</v>
      </c>
    </row>
    <row r="28" spans="1:23" ht="10.199999999999999">
      <c r="A28" s="19">
        <v>88248</v>
      </c>
      <c r="B28" s="20" t="s">
        <v>137</v>
      </c>
      <c r="C28" s="21" t="s">
        <v>22</v>
      </c>
      <c r="D28" s="20" t="s">
        <v>50</v>
      </c>
      <c r="E28" s="22">
        <v>2.8</v>
      </c>
      <c r="F28" s="23">
        <v>2</v>
      </c>
      <c r="G28" s="24">
        <v>59</v>
      </c>
      <c r="I28" s="27">
        <v>58822</v>
      </c>
      <c r="J28" s="27" t="s">
        <v>138</v>
      </c>
      <c r="K28" s="28" t="s">
        <v>24</v>
      </c>
      <c r="L28" s="27" t="s">
        <v>54</v>
      </c>
      <c r="M28" s="29">
        <v>3</v>
      </c>
      <c r="N28" s="30">
        <v>0</v>
      </c>
      <c r="O28" s="31">
        <v>24</v>
      </c>
      <c r="Q28" s="20">
        <v>199584</v>
      </c>
      <c r="R28" s="20" t="s">
        <v>139</v>
      </c>
      <c r="S28" s="20" t="s">
        <v>24</v>
      </c>
      <c r="T28" s="20" t="s">
        <v>61</v>
      </c>
      <c r="U28" s="25">
        <v>2.5</v>
      </c>
      <c r="V28" s="23">
        <v>0</v>
      </c>
      <c r="W28" s="26">
        <v>20</v>
      </c>
    </row>
    <row r="29" spans="1:23" ht="10.199999999999999">
      <c r="A29" s="19">
        <v>140200</v>
      </c>
      <c r="B29" s="20" t="s">
        <v>140</v>
      </c>
      <c r="C29" s="21" t="s">
        <v>22</v>
      </c>
      <c r="D29" s="20" t="s">
        <v>83</v>
      </c>
      <c r="E29" s="22">
        <v>2.8</v>
      </c>
      <c r="F29" s="23">
        <v>0</v>
      </c>
      <c r="G29" s="24">
        <v>2</v>
      </c>
      <c r="I29" s="27">
        <v>66588</v>
      </c>
      <c r="J29" s="27" t="s">
        <v>141</v>
      </c>
      <c r="K29" s="28" t="s">
        <v>24</v>
      </c>
      <c r="L29" s="27" t="s">
        <v>65</v>
      </c>
      <c r="M29" s="29">
        <v>3</v>
      </c>
      <c r="N29" s="30">
        <v>-1</v>
      </c>
      <c r="O29" s="31">
        <v>55</v>
      </c>
      <c r="Q29" s="20">
        <v>208912</v>
      </c>
      <c r="R29" s="20" t="s">
        <v>142</v>
      </c>
      <c r="S29" s="20" t="s">
        <v>24</v>
      </c>
      <c r="T29" s="20" t="s">
        <v>143</v>
      </c>
      <c r="U29" s="25">
        <v>2.5</v>
      </c>
      <c r="V29" s="23">
        <v>2</v>
      </c>
      <c r="W29" s="26">
        <v>57</v>
      </c>
    </row>
    <row r="30" spans="1:23" ht="10.199999999999999">
      <c r="A30" s="19">
        <v>155529</v>
      </c>
      <c r="B30" s="20" t="s">
        <v>144</v>
      </c>
      <c r="C30" s="21" t="s">
        <v>22</v>
      </c>
      <c r="D30" s="20" t="s">
        <v>54</v>
      </c>
      <c r="E30" s="22">
        <v>2.8</v>
      </c>
      <c r="F30" s="23">
        <v>0</v>
      </c>
      <c r="G30" s="24">
        <v>31</v>
      </c>
      <c r="I30" s="27">
        <v>90585</v>
      </c>
      <c r="J30" s="27" t="s">
        <v>145</v>
      </c>
      <c r="K30" s="28" t="s">
        <v>24</v>
      </c>
      <c r="L30" s="27" t="s">
        <v>143</v>
      </c>
      <c r="M30" s="29">
        <v>3</v>
      </c>
      <c r="N30" s="30">
        <v>2</v>
      </c>
      <c r="O30" s="31">
        <v>34</v>
      </c>
      <c r="Q30" s="20">
        <v>214225</v>
      </c>
      <c r="R30" s="20" t="s">
        <v>146</v>
      </c>
      <c r="S30" s="20" t="s">
        <v>24</v>
      </c>
      <c r="T30" s="20" t="s">
        <v>61</v>
      </c>
      <c r="U30" s="25">
        <v>2.5</v>
      </c>
      <c r="V30" s="23">
        <v>0</v>
      </c>
      <c r="W30" s="26">
        <v>0</v>
      </c>
    </row>
    <row r="31" spans="1:23" ht="10.199999999999999">
      <c r="A31" s="19">
        <v>172649</v>
      </c>
      <c r="B31" s="20" t="s">
        <v>147</v>
      </c>
      <c r="C31" s="21" t="s">
        <v>22</v>
      </c>
      <c r="D31" s="20" t="s">
        <v>143</v>
      </c>
      <c r="E31" s="22">
        <v>2.8</v>
      </c>
      <c r="F31" s="23">
        <v>0</v>
      </c>
      <c r="G31" s="24">
        <v>77</v>
      </c>
      <c r="I31" s="27">
        <v>93100</v>
      </c>
      <c r="J31" s="27" t="s">
        <v>148</v>
      </c>
      <c r="K31" s="28" t="s">
        <v>24</v>
      </c>
      <c r="L31" s="27" t="s">
        <v>75</v>
      </c>
      <c r="M31" s="29">
        <v>3</v>
      </c>
      <c r="N31" s="30">
        <v>0</v>
      </c>
      <c r="O31" s="31">
        <v>7</v>
      </c>
      <c r="Q31" s="20">
        <v>215136</v>
      </c>
      <c r="R31" s="20" t="s">
        <v>149</v>
      </c>
      <c r="S31" s="20" t="s">
        <v>24</v>
      </c>
      <c r="T31" s="20" t="s">
        <v>143</v>
      </c>
      <c r="U31" s="25">
        <v>2.5</v>
      </c>
      <c r="V31" s="23">
        <v>0</v>
      </c>
      <c r="W31" s="26">
        <v>56</v>
      </c>
    </row>
    <row r="32" spans="1:23" ht="10.199999999999999">
      <c r="A32" s="19">
        <v>28411</v>
      </c>
      <c r="B32" s="20" t="s">
        <v>150</v>
      </c>
      <c r="C32" s="21" t="s">
        <v>22</v>
      </c>
      <c r="D32" s="20" t="s">
        <v>143</v>
      </c>
      <c r="E32" s="22">
        <v>2.7</v>
      </c>
      <c r="F32" s="23">
        <v>0</v>
      </c>
      <c r="G32" s="24">
        <v>47</v>
      </c>
      <c r="I32" s="27">
        <v>111478</v>
      </c>
      <c r="J32" s="27" t="s">
        <v>151</v>
      </c>
      <c r="K32" s="28" t="s">
        <v>24</v>
      </c>
      <c r="L32" s="27" t="s">
        <v>94</v>
      </c>
      <c r="M32" s="29">
        <v>3</v>
      </c>
      <c r="N32" s="30">
        <v>1</v>
      </c>
      <c r="O32" s="31">
        <v>100</v>
      </c>
      <c r="Q32" s="20">
        <v>216054</v>
      </c>
      <c r="R32" s="20" t="s">
        <v>152</v>
      </c>
      <c r="S32" s="20" t="s">
        <v>24</v>
      </c>
      <c r="T32" s="20" t="s">
        <v>52</v>
      </c>
      <c r="U32" s="25">
        <v>2.5</v>
      </c>
      <c r="V32" s="23">
        <v>0</v>
      </c>
      <c r="W32" s="26">
        <v>2</v>
      </c>
    </row>
    <row r="33" spans="1:23" ht="10.199999999999999">
      <c r="A33" s="19">
        <v>102836</v>
      </c>
      <c r="B33" s="20" t="s">
        <v>153</v>
      </c>
      <c r="C33" s="21" t="s">
        <v>22</v>
      </c>
      <c r="D33" s="20" t="s">
        <v>143</v>
      </c>
      <c r="E33" s="22">
        <v>2.7</v>
      </c>
      <c r="F33" s="23">
        <v>0</v>
      </c>
      <c r="G33" s="24">
        <v>0</v>
      </c>
      <c r="I33" s="27">
        <v>119471</v>
      </c>
      <c r="J33" s="27" t="s">
        <v>154</v>
      </c>
      <c r="K33" s="28" t="s">
        <v>24</v>
      </c>
      <c r="L33" s="27" t="s">
        <v>58</v>
      </c>
      <c r="M33" s="29">
        <v>3</v>
      </c>
      <c r="N33" s="30">
        <v>2</v>
      </c>
      <c r="O33" s="31">
        <v>139</v>
      </c>
      <c r="Q33" s="20">
        <v>222694</v>
      </c>
      <c r="R33" s="20" t="s">
        <v>155</v>
      </c>
      <c r="S33" s="20" t="s">
        <v>24</v>
      </c>
      <c r="T33" s="20" t="s">
        <v>65</v>
      </c>
      <c r="U33" s="25">
        <v>2.5</v>
      </c>
      <c r="V33" s="23">
        <v>0</v>
      </c>
      <c r="W33" s="26">
        <v>55</v>
      </c>
    </row>
    <row r="34" spans="1:23" ht="10.199999999999999">
      <c r="A34" s="19">
        <v>200720</v>
      </c>
      <c r="B34" s="20" t="s">
        <v>156</v>
      </c>
      <c r="C34" s="21" t="s">
        <v>22</v>
      </c>
      <c r="D34" s="20" t="s">
        <v>44</v>
      </c>
      <c r="E34" s="22">
        <v>2.7</v>
      </c>
      <c r="F34" s="23">
        <v>2</v>
      </c>
      <c r="G34" s="24">
        <v>10</v>
      </c>
      <c r="I34" s="27">
        <v>126184</v>
      </c>
      <c r="J34" s="27" t="s">
        <v>157</v>
      </c>
      <c r="K34" s="28" t="s">
        <v>24</v>
      </c>
      <c r="L34" s="27" t="s">
        <v>50</v>
      </c>
      <c r="M34" s="29">
        <v>3</v>
      </c>
      <c r="N34" s="30">
        <v>3</v>
      </c>
      <c r="O34" s="31">
        <v>104</v>
      </c>
      <c r="Q34" s="20">
        <v>427623</v>
      </c>
      <c r="R34" s="20" t="s">
        <v>158</v>
      </c>
      <c r="S34" s="20" t="s">
        <v>24</v>
      </c>
      <c r="T34" s="20" t="s">
        <v>98</v>
      </c>
      <c r="U34" s="25">
        <v>2.5</v>
      </c>
      <c r="V34" s="23">
        <v>0</v>
      </c>
      <c r="W34" s="26">
        <v>13</v>
      </c>
    </row>
    <row r="35" spans="1:23" ht="10.199999999999999">
      <c r="A35" s="19">
        <v>20066</v>
      </c>
      <c r="B35" s="20" t="s">
        <v>159</v>
      </c>
      <c r="C35" s="21" t="s">
        <v>22</v>
      </c>
      <c r="D35" s="20" t="s">
        <v>143</v>
      </c>
      <c r="E35" s="22">
        <v>2.6</v>
      </c>
      <c r="F35" s="23">
        <v>4</v>
      </c>
      <c r="G35" s="24">
        <v>11</v>
      </c>
      <c r="I35" s="27">
        <v>171101</v>
      </c>
      <c r="J35" s="27" t="s">
        <v>160</v>
      </c>
      <c r="K35" s="28" t="s">
        <v>24</v>
      </c>
      <c r="L35" s="27" t="s">
        <v>61</v>
      </c>
      <c r="M35" s="29">
        <v>3</v>
      </c>
      <c r="N35" s="30">
        <v>2</v>
      </c>
      <c r="O35" s="31">
        <v>63</v>
      </c>
      <c r="Q35" s="20">
        <v>462424</v>
      </c>
      <c r="R35" s="20" t="s">
        <v>161</v>
      </c>
      <c r="S35" s="20" t="s">
        <v>24</v>
      </c>
      <c r="T35" s="20" t="s">
        <v>46</v>
      </c>
      <c r="U35" s="25">
        <v>2.5</v>
      </c>
      <c r="V35" s="23">
        <v>0</v>
      </c>
      <c r="W35" s="26">
        <v>111</v>
      </c>
    </row>
    <row r="36" spans="1:23" ht="10.199999999999999">
      <c r="A36" s="19">
        <v>40349</v>
      </c>
      <c r="B36" s="20" t="s">
        <v>162</v>
      </c>
      <c r="C36" s="21" t="s">
        <v>22</v>
      </c>
      <c r="D36" s="20" t="s">
        <v>52</v>
      </c>
      <c r="E36" s="22">
        <v>2.6</v>
      </c>
      <c r="F36" s="23">
        <v>0</v>
      </c>
      <c r="G36" s="24">
        <v>9</v>
      </c>
      <c r="I36" s="27">
        <v>171771</v>
      </c>
      <c r="J36" s="27" t="s">
        <v>163</v>
      </c>
      <c r="K36" s="28" t="s">
        <v>24</v>
      </c>
      <c r="L36" s="27" t="s">
        <v>79</v>
      </c>
      <c r="M36" s="29">
        <v>3</v>
      </c>
      <c r="N36" s="30">
        <v>-1</v>
      </c>
      <c r="O36" s="31">
        <v>33</v>
      </c>
      <c r="Q36" s="20">
        <v>472713</v>
      </c>
      <c r="R36" s="20" t="s">
        <v>164</v>
      </c>
      <c r="S36" s="20" t="s">
        <v>24</v>
      </c>
      <c r="T36" s="20" t="s">
        <v>83</v>
      </c>
      <c r="U36" s="25">
        <v>2.5</v>
      </c>
      <c r="V36" s="23">
        <v>7</v>
      </c>
      <c r="W36" s="26">
        <v>68</v>
      </c>
    </row>
    <row r="37" spans="1:23" ht="10.199999999999999">
      <c r="A37" s="19">
        <v>105666</v>
      </c>
      <c r="B37" s="20" t="s">
        <v>165</v>
      </c>
      <c r="C37" s="21" t="s">
        <v>22</v>
      </c>
      <c r="D37" s="20" t="s">
        <v>98</v>
      </c>
      <c r="E37" s="22">
        <v>2.6</v>
      </c>
      <c r="F37" s="23">
        <v>0</v>
      </c>
      <c r="G37" s="24">
        <v>0</v>
      </c>
      <c r="I37" s="27">
        <v>173904</v>
      </c>
      <c r="J37" s="27" t="s">
        <v>166</v>
      </c>
      <c r="K37" s="28" t="s">
        <v>24</v>
      </c>
      <c r="L37" s="27" t="s">
        <v>61</v>
      </c>
      <c r="M37" s="29">
        <v>3</v>
      </c>
      <c r="N37" s="30">
        <v>2</v>
      </c>
      <c r="O37" s="31">
        <v>49</v>
      </c>
      <c r="Q37" s="20">
        <v>477064</v>
      </c>
      <c r="R37" s="20" t="s">
        <v>167</v>
      </c>
      <c r="S37" s="20" t="s">
        <v>24</v>
      </c>
      <c r="T37" s="20" t="s">
        <v>50</v>
      </c>
      <c r="U37" s="25">
        <v>2.5</v>
      </c>
      <c r="V37" s="23">
        <v>2</v>
      </c>
      <c r="W37" s="26">
        <v>49</v>
      </c>
    </row>
    <row r="38" spans="1:23" ht="10.199999999999999">
      <c r="A38" s="19">
        <v>111782</v>
      </c>
      <c r="B38" s="20" t="s">
        <v>168</v>
      </c>
      <c r="C38" s="21" t="s">
        <v>22</v>
      </c>
      <c r="D38" s="20" t="s">
        <v>63</v>
      </c>
      <c r="E38" s="22">
        <v>2.6</v>
      </c>
      <c r="F38" s="23">
        <v>0</v>
      </c>
      <c r="G38" s="24">
        <v>12</v>
      </c>
      <c r="I38" s="27">
        <v>194164</v>
      </c>
      <c r="J38" s="27" t="s">
        <v>169</v>
      </c>
      <c r="K38" s="28" t="s">
        <v>24</v>
      </c>
      <c r="L38" s="27" t="s">
        <v>52</v>
      </c>
      <c r="M38" s="29">
        <v>3</v>
      </c>
      <c r="N38" s="30">
        <v>0</v>
      </c>
      <c r="O38" s="31">
        <v>10</v>
      </c>
      <c r="Q38" s="20">
        <v>490721</v>
      </c>
      <c r="R38" s="20" t="s">
        <v>170</v>
      </c>
      <c r="S38" s="20" t="s">
        <v>24</v>
      </c>
      <c r="T38" s="20" t="s">
        <v>69</v>
      </c>
      <c r="U38" s="25">
        <v>2.5</v>
      </c>
      <c r="V38" s="23">
        <v>0</v>
      </c>
      <c r="W38" s="26">
        <v>30</v>
      </c>
    </row>
    <row r="39" spans="1:23" ht="10.199999999999999">
      <c r="A39" s="19">
        <v>229600</v>
      </c>
      <c r="B39" s="20" t="s">
        <v>171</v>
      </c>
      <c r="C39" s="21" t="s">
        <v>22</v>
      </c>
      <c r="D39" s="20" t="s">
        <v>71</v>
      </c>
      <c r="E39" s="22">
        <v>2.6</v>
      </c>
      <c r="F39" s="23">
        <v>4</v>
      </c>
      <c r="G39" s="24">
        <v>26</v>
      </c>
      <c r="I39" s="27">
        <v>194190</v>
      </c>
      <c r="J39" s="27" t="s">
        <v>172</v>
      </c>
      <c r="K39" s="28" t="s">
        <v>24</v>
      </c>
      <c r="L39" s="27" t="s">
        <v>75</v>
      </c>
      <c r="M39" s="29">
        <v>3</v>
      </c>
      <c r="N39" s="30">
        <v>0</v>
      </c>
      <c r="O39" s="31">
        <v>17</v>
      </c>
      <c r="Q39" s="20">
        <v>518612</v>
      </c>
      <c r="R39" s="20" t="s">
        <v>173</v>
      </c>
      <c r="S39" s="20" t="s">
        <v>24</v>
      </c>
      <c r="T39" s="20" t="s">
        <v>48</v>
      </c>
      <c r="U39" s="25">
        <v>2.5</v>
      </c>
      <c r="V39" s="23">
        <v>0</v>
      </c>
      <c r="W39" s="26">
        <v>0</v>
      </c>
    </row>
    <row r="40" spans="1:23" ht="10.199999999999999">
      <c r="A40" s="19">
        <v>21205</v>
      </c>
      <c r="B40" s="20" t="s">
        <v>174</v>
      </c>
      <c r="C40" s="21" t="s">
        <v>22</v>
      </c>
      <c r="D40" s="20" t="s">
        <v>67</v>
      </c>
      <c r="E40" s="22">
        <v>2.5</v>
      </c>
      <c r="F40" s="23">
        <v>0</v>
      </c>
      <c r="G40" s="24">
        <v>0</v>
      </c>
      <c r="I40" s="27">
        <v>198826</v>
      </c>
      <c r="J40" s="27" t="s">
        <v>175</v>
      </c>
      <c r="K40" s="28" t="s">
        <v>24</v>
      </c>
      <c r="L40" s="27" t="s">
        <v>52</v>
      </c>
      <c r="M40" s="29">
        <v>3</v>
      </c>
      <c r="N40" s="30">
        <v>0</v>
      </c>
      <c r="O40" s="31">
        <v>22</v>
      </c>
      <c r="Q40" s="20">
        <v>48760</v>
      </c>
      <c r="R40" s="20" t="s">
        <v>176</v>
      </c>
      <c r="S40" s="20" t="s">
        <v>24</v>
      </c>
      <c r="T40" s="20" t="s">
        <v>83</v>
      </c>
      <c r="U40" s="25">
        <v>2.4</v>
      </c>
      <c r="V40" s="23">
        <v>6</v>
      </c>
      <c r="W40" s="26">
        <v>48</v>
      </c>
    </row>
    <row r="41" spans="1:23" ht="10.199999999999999">
      <c r="A41" s="19">
        <v>45220</v>
      </c>
      <c r="B41" s="20" t="s">
        <v>177</v>
      </c>
      <c r="C41" s="21" t="s">
        <v>22</v>
      </c>
      <c r="D41" s="20" t="s">
        <v>75</v>
      </c>
      <c r="E41" s="22">
        <v>2.5</v>
      </c>
      <c r="F41" s="23">
        <v>0</v>
      </c>
      <c r="G41" s="24">
        <v>0</v>
      </c>
      <c r="I41" s="27">
        <v>199798</v>
      </c>
      <c r="J41" s="27" t="s">
        <v>178</v>
      </c>
      <c r="K41" s="28" t="s">
        <v>24</v>
      </c>
      <c r="L41" s="27" t="s">
        <v>63</v>
      </c>
      <c r="M41" s="29">
        <v>3</v>
      </c>
      <c r="N41" s="30">
        <v>2</v>
      </c>
      <c r="O41" s="31">
        <v>109</v>
      </c>
      <c r="Q41" s="20">
        <v>49413</v>
      </c>
      <c r="R41" s="20" t="s">
        <v>179</v>
      </c>
      <c r="S41" s="20" t="s">
        <v>24</v>
      </c>
      <c r="T41" s="20" t="s">
        <v>98</v>
      </c>
      <c r="U41" s="25">
        <v>2.4</v>
      </c>
      <c r="V41" s="23">
        <v>0</v>
      </c>
      <c r="W41" s="26">
        <v>7</v>
      </c>
    </row>
    <row r="42" spans="1:23" ht="10.199999999999999">
      <c r="A42" s="19">
        <v>95463</v>
      </c>
      <c r="B42" s="20" t="s">
        <v>180</v>
      </c>
      <c r="C42" s="21" t="s">
        <v>22</v>
      </c>
      <c r="D42" s="20" t="s">
        <v>75</v>
      </c>
      <c r="E42" s="22">
        <v>2.5</v>
      </c>
      <c r="F42" s="23">
        <v>0</v>
      </c>
      <c r="G42" s="24">
        <v>91</v>
      </c>
      <c r="I42" s="27">
        <v>204214</v>
      </c>
      <c r="J42" s="27" t="s">
        <v>181</v>
      </c>
      <c r="K42" s="28" t="s">
        <v>24</v>
      </c>
      <c r="L42" s="27" t="s">
        <v>94</v>
      </c>
      <c r="M42" s="29">
        <v>3</v>
      </c>
      <c r="N42" s="30">
        <v>1</v>
      </c>
      <c r="O42" s="31">
        <v>135</v>
      </c>
      <c r="Q42" s="20">
        <v>56917</v>
      </c>
      <c r="R42" s="20" t="s">
        <v>182</v>
      </c>
      <c r="S42" s="20" t="s">
        <v>24</v>
      </c>
      <c r="T42" s="20" t="s">
        <v>143</v>
      </c>
      <c r="U42" s="25">
        <v>2.4</v>
      </c>
      <c r="V42" s="23">
        <v>0</v>
      </c>
      <c r="W42" s="26">
        <v>18</v>
      </c>
    </row>
    <row r="43" spans="1:23" ht="10.199999999999999">
      <c r="A43" s="19">
        <v>184193</v>
      </c>
      <c r="B43" s="20" t="s">
        <v>183</v>
      </c>
      <c r="C43" s="21" t="s">
        <v>22</v>
      </c>
      <c r="D43" s="20" t="s">
        <v>143</v>
      </c>
      <c r="E43" s="22">
        <v>2.5</v>
      </c>
      <c r="F43" s="23">
        <v>0</v>
      </c>
      <c r="G43" s="24">
        <v>0</v>
      </c>
      <c r="I43" s="27">
        <v>209036</v>
      </c>
      <c r="J43" s="27" t="s">
        <v>184</v>
      </c>
      <c r="K43" s="28" t="s">
        <v>24</v>
      </c>
      <c r="L43" s="27" t="s">
        <v>98</v>
      </c>
      <c r="M43" s="29">
        <v>3</v>
      </c>
      <c r="N43" s="30">
        <v>2</v>
      </c>
      <c r="O43" s="31">
        <v>96</v>
      </c>
      <c r="Q43" s="20">
        <v>120721</v>
      </c>
      <c r="R43" s="20" t="s">
        <v>185</v>
      </c>
      <c r="S43" s="20" t="s">
        <v>24</v>
      </c>
      <c r="T43" s="20" t="s">
        <v>54</v>
      </c>
      <c r="U43" s="25">
        <v>2.4</v>
      </c>
      <c r="V43" s="23">
        <v>0</v>
      </c>
      <c r="W43" s="26">
        <v>8</v>
      </c>
    </row>
    <row r="44" spans="1:23" ht="10.199999999999999">
      <c r="A44" s="19">
        <v>207270</v>
      </c>
      <c r="B44" s="20" t="s">
        <v>186</v>
      </c>
      <c r="C44" s="21" t="s">
        <v>22</v>
      </c>
      <c r="D44" s="20" t="s">
        <v>75</v>
      </c>
      <c r="E44" s="22">
        <v>2.5</v>
      </c>
      <c r="F44" s="23">
        <v>3</v>
      </c>
      <c r="G44" s="24">
        <v>51</v>
      </c>
      <c r="I44" s="27">
        <v>211975</v>
      </c>
      <c r="J44" s="27" t="s">
        <v>187</v>
      </c>
      <c r="K44" s="28" t="s">
        <v>24</v>
      </c>
      <c r="L44" s="27" t="s">
        <v>50</v>
      </c>
      <c r="M44" s="29">
        <v>3</v>
      </c>
      <c r="N44" s="30">
        <v>2</v>
      </c>
      <c r="O44" s="31">
        <v>123</v>
      </c>
      <c r="Q44" s="20">
        <v>167074</v>
      </c>
      <c r="R44" s="20" t="s">
        <v>188</v>
      </c>
      <c r="S44" s="20" t="s">
        <v>24</v>
      </c>
      <c r="T44" s="20" t="s">
        <v>54</v>
      </c>
      <c r="U44" s="25">
        <v>2.4</v>
      </c>
      <c r="V44" s="23">
        <v>6</v>
      </c>
      <c r="W44" s="26">
        <v>106</v>
      </c>
    </row>
    <row r="45" spans="1:23" ht="10.199999999999999">
      <c r="A45" s="19">
        <v>17601</v>
      </c>
      <c r="B45" s="20" t="s">
        <v>189</v>
      </c>
      <c r="C45" s="21" t="s">
        <v>22</v>
      </c>
      <c r="D45" s="20" t="s">
        <v>50</v>
      </c>
      <c r="E45" s="22">
        <v>2.4</v>
      </c>
      <c r="F45" s="23">
        <v>0</v>
      </c>
      <c r="G45" s="24">
        <v>0</v>
      </c>
      <c r="I45" s="27">
        <v>214285</v>
      </c>
      <c r="J45" s="27" t="s">
        <v>190</v>
      </c>
      <c r="K45" s="28" t="s">
        <v>24</v>
      </c>
      <c r="L45" s="27" t="s">
        <v>44</v>
      </c>
      <c r="M45" s="29">
        <v>3</v>
      </c>
      <c r="N45" s="30">
        <v>-1</v>
      </c>
      <c r="O45" s="31">
        <v>67</v>
      </c>
      <c r="Q45" s="20">
        <v>213482</v>
      </c>
      <c r="R45" s="20" t="s">
        <v>191</v>
      </c>
      <c r="S45" s="20" t="s">
        <v>24</v>
      </c>
      <c r="T45" s="20" t="s">
        <v>79</v>
      </c>
      <c r="U45" s="25">
        <v>2.4</v>
      </c>
      <c r="V45" s="23">
        <v>0</v>
      </c>
      <c r="W45" s="26">
        <v>1</v>
      </c>
    </row>
    <row r="46" spans="1:23" ht="10.199999999999999">
      <c r="A46" s="19">
        <v>20310</v>
      </c>
      <c r="B46" s="20" t="s">
        <v>192</v>
      </c>
      <c r="C46" s="21" t="s">
        <v>22</v>
      </c>
      <c r="D46" s="20" t="s">
        <v>79</v>
      </c>
      <c r="E46" s="22">
        <v>2.4</v>
      </c>
      <c r="F46" s="23">
        <v>0</v>
      </c>
      <c r="G46" s="24">
        <v>4</v>
      </c>
      <c r="I46" s="27">
        <v>218218</v>
      </c>
      <c r="J46" s="27" t="s">
        <v>193</v>
      </c>
      <c r="K46" s="28" t="s">
        <v>24</v>
      </c>
      <c r="L46" s="27" t="s">
        <v>75</v>
      </c>
      <c r="M46" s="29">
        <v>3</v>
      </c>
      <c r="N46" s="30">
        <v>7</v>
      </c>
      <c r="O46" s="31">
        <v>76</v>
      </c>
      <c r="Q46" s="20">
        <v>221403</v>
      </c>
      <c r="R46" s="20" t="s">
        <v>194</v>
      </c>
      <c r="S46" s="20" t="s">
        <v>24</v>
      </c>
      <c r="T46" s="20" t="s">
        <v>143</v>
      </c>
      <c r="U46" s="25">
        <v>2.4</v>
      </c>
      <c r="V46" s="23">
        <v>0</v>
      </c>
      <c r="W46" s="26">
        <v>0</v>
      </c>
    </row>
    <row r="47" spans="1:23" ht="10.199999999999999">
      <c r="A47" s="19">
        <v>59735</v>
      </c>
      <c r="B47" s="20" t="s">
        <v>195</v>
      </c>
      <c r="C47" s="21" t="s">
        <v>22</v>
      </c>
      <c r="D47" s="20" t="s">
        <v>58</v>
      </c>
      <c r="E47" s="22">
        <v>2.4</v>
      </c>
      <c r="F47" s="23">
        <v>0</v>
      </c>
      <c r="G47" s="24">
        <v>0</v>
      </c>
      <c r="I47" s="27">
        <v>224967</v>
      </c>
      <c r="J47" s="27" t="s">
        <v>196</v>
      </c>
      <c r="K47" s="28" t="s">
        <v>24</v>
      </c>
      <c r="L47" s="27" t="s">
        <v>52</v>
      </c>
      <c r="M47" s="29">
        <v>3</v>
      </c>
      <c r="N47" s="30">
        <v>0</v>
      </c>
      <c r="O47" s="31">
        <v>79</v>
      </c>
      <c r="Q47" s="20">
        <v>221466</v>
      </c>
      <c r="R47" s="20" t="s">
        <v>197</v>
      </c>
      <c r="S47" s="20" t="s">
        <v>24</v>
      </c>
      <c r="T47" s="20" t="s">
        <v>71</v>
      </c>
      <c r="U47" s="25">
        <v>2.4</v>
      </c>
      <c r="V47" s="23">
        <v>1</v>
      </c>
      <c r="W47" s="26">
        <v>58</v>
      </c>
    </row>
    <row r="48" spans="1:23" ht="10.199999999999999">
      <c r="A48" s="19">
        <v>69752</v>
      </c>
      <c r="B48" s="20" t="s">
        <v>198</v>
      </c>
      <c r="C48" s="21" t="s">
        <v>22</v>
      </c>
      <c r="D48" s="20" t="s">
        <v>71</v>
      </c>
      <c r="E48" s="22">
        <v>2.4</v>
      </c>
      <c r="F48" s="23">
        <v>0</v>
      </c>
      <c r="G48" s="24">
        <v>108</v>
      </c>
      <c r="I48" s="27">
        <v>232792</v>
      </c>
      <c r="J48" s="27" t="s">
        <v>199</v>
      </c>
      <c r="K48" s="28" t="s">
        <v>24</v>
      </c>
      <c r="L48" s="27" t="s">
        <v>94</v>
      </c>
      <c r="M48" s="29">
        <v>3</v>
      </c>
      <c r="N48" s="30">
        <v>0</v>
      </c>
      <c r="O48" s="31">
        <v>48</v>
      </c>
      <c r="Q48" s="20">
        <v>223911</v>
      </c>
      <c r="R48" s="20" t="s">
        <v>200</v>
      </c>
      <c r="S48" s="20" t="s">
        <v>24</v>
      </c>
      <c r="T48" s="20" t="s">
        <v>71</v>
      </c>
      <c r="U48" s="25">
        <v>2.4</v>
      </c>
      <c r="V48" s="23">
        <v>0</v>
      </c>
      <c r="W48" s="26">
        <v>31</v>
      </c>
    </row>
    <row r="49" spans="1:23" ht="10.199999999999999">
      <c r="A49" s="19">
        <v>78315</v>
      </c>
      <c r="B49" s="20" t="s">
        <v>201</v>
      </c>
      <c r="C49" s="21" t="s">
        <v>22</v>
      </c>
      <c r="D49" s="20" t="s">
        <v>65</v>
      </c>
      <c r="E49" s="22">
        <v>2.4</v>
      </c>
      <c r="F49" s="23">
        <v>0</v>
      </c>
      <c r="G49" s="24">
        <v>7</v>
      </c>
      <c r="I49" s="27">
        <v>481510</v>
      </c>
      <c r="J49" s="27" t="s">
        <v>202</v>
      </c>
      <c r="K49" s="28" t="s">
        <v>24</v>
      </c>
      <c r="L49" s="27" t="s">
        <v>75</v>
      </c>
      <c r="M49" s="29">
        <v>3</v>
      </c>
      <c r="N49" s="30">
        <v>0</v>
      </c>
      <c r="O49" s="31">
        <v>18</v>
      </c>
      <c r="Q49" s="20">
        <v>226956</v>
      </c>
      <c r="R49" s="20" t="s">
        <v>203</v>
      </c>
      <c r="S49" s="20" t="s">
        <v>24</v>
      </c>
      <c r="T49" s="20" t="s">
        <v>83</v>
      </c>
      <c r="U49" s="25">
        <v>2.4</v>
      </c>
      <c r="V49" s="23">
        <v>3</v>
      </c>
      <c r="W49" s="26">
        <v>65</v>
      </c>
    </row>
    <row r="50" spans="1:23" ht="10.199999999999999">
      <c r="A50" s="19">
        <v>104542</v>
      </c>
      <c r="B50" s="20" t="s">
        <v>204</v>
      </c>
      <c r="C50" s="21" t="s">
        <v>22</v>
      </c>
      <c r="D50" s="20" t="s">
        <v>58</v>
      </c>
      <c r="E50" s="22">
        <v>2.4</v>
      </c>
      <c r="F50" s="23">
        <v>0</v>
      </c>
      <c r="G50" s="24">
        <v>0</v>
      </c>
      <c r="I50" s="27">
        <v>55914</v>
      </c>
      <c r="J50" s="27" t="s">
        <v>205</v>
      </c>
      <c r="K50" s="28" t="s">
        <v>24</v>
      </c>
      <c r="L50" s="27" t="s">
        <v>65</v>
      </c>
      <c r="M50" s="29">
        <v>2.9</v>
      </c>
      <c r="N50" s="30">
        <v>-2</v>
      </c>
      <c r="O50" s="31">
        <v>27</v>
      </c>
      <c r="Q50" s="20">
        <v>232423</v>
      </c>
      <c r="R50" s="20" t="s">
        <v>206</v>
      </c>
      <c r="S50" s="20" t="s">
        <v>24</v>
      </c>
      <c r="T50" s="20" t="s">
        <v>98</v>
      </c>
      <c r="U50" s="25">
        <v>2.4</v>
      </c>
      <c r="V50" s="23">
        <v>0</v>
      </c>
      <c r="W50" s="26">
        <v>0</v>
      </c>
    </row>
    <row r="51" spans="1:23" ht="10.199999999999999">
      <c r="A51" s="19">
        <v>223081</v>
      </c>
      <c r="B51" s="20" t="s">
        <v>207</v>
      </c>
      <c r="C51" s="21" t="s">
        <v>22</v>
      </c>
      <c r="D51" s="20" t="s">
        <v>65</v>
      </c>
      <c r="E51" s="22">
        <v>2.4</v>
      </c>
      <c r="F51" s="23">
        <v>0</v>
      </c>
      <c r="G51" s="24">
        <v>0</v>
      </c>
      <c r="I51" s="27">
        <v>59949</v>
      </c>
      <c r="J51" s="27" t="s">
        <v>208</v>
      </c>
      <c r="K51" s="28" t="s">
        <v>24</v>
      </c>
      <c r="L51" s="27" t="s">
        <v>52</v>
      </c>
      <c r="M51" s="29">
        <v>2.9</v>
      </c>
      <c r="N51" s="30">
        <v>0</v>
      </c>
      <c r="O51" s="31">
        <v>64</v>
      </c>
      <c r="Q51" s="20">
        <v>232937</v>
      </c>
      <c r="R51" s="20" t="s">
        <v>209</v>
      </c>
      <c r="S51" s="20" t="s">
        <v>24</v>
      </c>
      <c r="T51" s="20" t="s">
        <v>67</v>
      </c>
      <c r="U51" s="25">
        <v>2.4</v>
      </c>
      <c r="V51" s="23">
        <v>0</v>
      </c>
      <c r="W51" s="26">
        <v>0</v>
      </c>
    </row>
    <row r="52" spans="1:23" ht="10.199999999999999">
      <c r="A52" s="19">
        <v>240796</v>
      </c>
      <c r="B52" s="20" t="s">
        <v>210</v>
      </c>
      <c r="C52" s="21" t="s">
        <v>22</v>
      </c>
      <c r="D52" s="20" t="s">
        <v>83</v>
      </c>
      <c r="E52" s="22">
        <v>2.4</v>
      </c>
      <c r="F52" s="23">
        <v>0</v>
      </c>
      <c r="G52" s="24">
        <v>0</v>
      </c>
      <c r="I52" s="27">
        <v>78916</v>
      </c>
      <c r="J52" s="27" t="s">
        <v>211</v>
      </c>
      <c r="K52" s="28" t="s">
        <v>24</v>
      </c>
      <c r="L52" s="27" t="s">
        <v>58</v>
      </c>
      <c r="M52" s="29">
        <v>2.9</v>
      </c>
      <c r="N52" s="30">
        <v>1</v>
      </c>
      <c r="O52" s="31">
        <v>132</v>
      </c>
      <c r="Q52" s="20">
        <v>233420</v>
      </c>
      <c r="R52" s="20" t="s">
        <v>212</v>
      </c>
      <c r="S52" s="20" t="s">
        <v>24</v>
      </c>
      <c r="T52" s="20" t="s">
        <v>143</v>
      </c>
      <c r="U52" s="25">
        <v>2.4</v>
      </c>
      <c r="V52" s="23">
        <v>2</v>
      </c>
      <c r="W52" s="26">
        <v>53</v>
      </c>
    </row>
    <row r="53" spans="1:23" ht="10.199999999999999">
      <c r="A53" s="19">
        <v>456350</v>
      </c>
      <c r="B53" s="20" t="s">
        <v>213</v>
      </c>
      <c r="C53" s="21" t="s">
        <v>22</v>
      </c>
      <c r="D53" s="20" t="s">
        <v>79</v>
      </c>
      <c r="E53" s="22">
        <v>2.4</v>
      </c>
      <c r="F53" s="23">
        <v>0</v>
      </c>
      <c r="G53" s="24">
        <v>92</v>
      </c>
      <c r="I53" s="27">
        <v>98745</v>
      </c>
      <c r="J53" s="27" t="s">
        <v>214</v>
      </c>
      <c r="K53" s="28" t="s">
        <v>24</v>
      </c>
      <c r="L53" s="27" t="s">
        <v>46</v>
      </c>
      <c r="M53" s="29">
        <v>2.9</v>
      </c>
      <c r="N53" s="30">
        <v>0</v>
      </c>
      <c r="O53" s="31">
        <v>0</v>
      </c>
      <c r="Q53" s="20">
        <v>437753</v>
      </c>
      <c r="R53" s="20" t="s">
        <v>215</v>
      </c>
      <c r="S53" s="20" t="s">
        <v>24</v>
      </c>
      <c r="T53" s="20" t="s">
        <v>143</v>
      </c>
      <c r="U53" s="25">
        <v>2.4</v>
      </c>
      <c r="V53" s="23">
        <v>0</v>
      </c>
      <c r="W53" s="26">
        <v>4</v>
      </c>
    </row>
    <row r="54" spans="1:23" ht="10.199999999999999">
      <c r="A54" s="19">
        <v>32259</v>
      </c>
      <c r="B54" s="20" t="s">
        <v>216</v>
      </c>
      <c r="C54" s="21" t="s">
        <v>22</v>
      </c>
      <c r="D54" s="20" t="s">
        <v>71</v>
      </c>
      <c r="E54" s="22">
        <v>2.2999999999999998</v>
      </c>
      <c r="F54" s="23">
        <v>0</v>
      </c>
      <c r="G54" s="24">
        <v>0</v>
      </c>
      <c r="I54" s="27">
        <v>106468</v>
      </c>
      <c r="J54" s="27" t="s">
        <v>217</v>
      </c>
      <c r="K54" s="28" t="s">
        <v>24</v>
      </c>
      <c r="L54" s="27" t="s">
        <v>63</v>
      </c>
      <c r="M54" s="29">
        <v>2.9</v>
      </c>
      <c r="N54" s="30">
        <v>0</v>
      </c>
      <c r="O54" s="31">
        <v>75</v>
      </c>
      <c r="Q54" s="20">
        <v>440854</v>
      </c>
      <c r="R54" s="20" t="s">
        <v>218</v>
      </c>
      <c r="S54" s="20" t="s">
        <v>24</v>
      </c>
      <c r="T54" s="20" t="s">
        <v>46</v>
      </c>
      <c r="U54" s="25">
        <v>2.4</v>
      </c>
      <c r="V54" s="23">
        <v>12</v>
      </c>
      <c r="W54" s="26">
        <v>25</v>
      </c>
    </row>
    <row r="55" spans="1:23" ht="10.199999999999999">
      <c r="A55" s="19">
        <v>79602</v>
      </c>
      <c r="B55" s="20" t="s">
        <v>219</v>
      </c>
      <c r="C55" s="21" t="s">
        <v>22</v>
      </c>
      <c r="D55" s="20" t="s">
        <v>69</v>
      </c>
      <c r="E55" s="22">
        <v>2.2999999999999998</v>
      </c>
      <c r="F55" s="23">
        <v>0</v>
      </c>
      <c r="G55" s="24">
        <v>8</v>
      </c>
      <c r="I55" s="27">
        <v>114128</v>
      </c>
      <c r="J55" s="27" t="s">
        <v>220</v>
      </c>
      <c r="K55" s="28" t="s">
        <v>24</v>
      </c>
      <c r="L55" s="27" t="s">
        <v>69</v>
      </c>
      <c r="M55" s="29">
        <v>2.9</v>
      </c>
      <c r="N55" s="30">
        <v>0</v>
      </c>
      <c r="O55" s="31">
        <v>50</v>
      </c>
      <c r="Q55" s="20">
        <v>450527</v>
      </c>
      <c r="R55" s="20" t="s">
        <v>221</v>
      </c>
      <c r="S55" s="20" t="s">
        <v>24</v>
      </c>
      <c r="T55" s="20" t="s">
        <v>79</v>
      </c>
      <c r="U55" s="25">
        <v>2.4</v>
      </c>
      <c r="V55" s="23">
        <v>0</v>
      </c>
      <c r="W55" s="26">
        <v>25</v>
      </c>
    </row>
    <row r="56" spans="1:23" ht="10.199999999999999">
      <c r="A56" s="19">
        <v>49262</v>
      </c>
      <c r="B56" s="20" t="s">
        <v>222</v>
      </c>
      <c r="C56" s="21" t="s">
        <v>22</v>
      </c>
      <c r="D56" s="20" t="s">
        <v>94</v>
      </c>
      <c r="E56" s="22">
        <v>2.2000000000000002</v>
      </c>
      <c r="F56" s="23">
        <v>2</v>
      </c>
      <c r="G56" s="24">
        <v>78</v>
      </c>
      <c r="I56" s="27">
        <v>115556</v>
      </c>
      <c r="J56" s="27" t="s">
        <v>223</v>
      </c>
      <c r="K56" s="28" t="s">
        <v>24</v>
      </c>
      <c r="L56" s="27" t="s">
        <v>61</v>
      </c>
      <c r="M56" s="29">
        <v>2.9</v>
      </c>
      <c r="N56" s="30">
        <v>2</v>
      </c>
      <c r="O56" s="31">
        <v>107</v>
      </c>
      <c r="Q56" s="20">
        <v>469142</v>
      </c>
      <c r="R56" s="20" t="s">
        <v>224</v>
      </c>
      <c r="S56" s="20" t="s">
        <v>24</v>
      </c>
      <c r="T56" s="20" t="s">
        <v>94</v>
      </c>
      <c r="U56" s="25">
        <v>2.4</v>
      </c>
      <c r="V56" s="23">
        <v>1</v>
      </c>
      <c r="W56" s="26">
        <v>20</v>
      </c>
    </row>
    <row r="57" spans="1:23" ht="10.199999999999999">
      <c r="A57" s="19">
        <v>102884</v>
      </c>
      <c r="B57" s="20" t="s">
        <v>225</v>
      </c>
      <c r="C57" s="21" t="s">
        <v>22</v>
      </c>
      <c r="D57" s="20" t="s">
        <v>54</v>
      </c>
      <c r="E57" s="22">
        <v>2.2000000000000002</v>
      </c>
      <c r="F57" s="23">
        <v>0</v>
      </c>
      <c r="G57" s="24">
        <v>0</v>
      </c>
      <c r="I57" s="27">
        <v>174874</v>
      </c>
      <c r="J57" s="27" t="s">
        <v>226</v>
      </c>
      <c r="K57" s="28" t="s">
        <v>24</v>
      </c>
      <c r="L57" s="27" t="s">
        <v>98</v>
      </c>
      <c r="M57" s="29">
        <v>2.9</v>
      </c>
      <c r="N57" s="30">
        <v>2</v>
      </c>
      <c r="O57" s="31">
        <v>82</v>
      </c>
      <c r="Q57" s="20">
        <v>500267</v>
      </c>
      <c r="R57" s="20" t="s">
        <v>227</v>
      </c>
      <c r="S57" s="20" t="s">
        <v>24</v>
      </c>
      <c r="T57" s="20" t="s">
        <v>143</v>
      </c>
      <c r="U57" s="25">
        <v>2.4</v>
      </c>
      <c r="V57" s="23">
        <v>0</v>
      </c>
      <c r="W57" s="26">
        <v>0</v>
      </c>
    </row>
    <row r="58" spans="1:23" ht="10.199999999999999">
      <c r="A58" s="19">
        <v>444172</v>
      </c>
      <c r="B58" s="20" t="s">
        <v>228</v>
      </c>
      <c r="C58" s="21" t="s">
        <v>22</v>
      </c>
      <c r="D58" s="20" t="s">
        <v>71</v>
      </c>
      <c r="E58" s="22">
        <v>2.2000000000000002</v>
      </c>
      <c r="F58" s="23">
        <v>0</v>
      </c>
      <c r="G58" s="24">
        <v>0</v>
      </c>
      <c r="I58" s="27">
        <v>184349</v>
      </c>
      <c r="J58" s="27" t="s">
        <v>229</v>
      </c>
      <c r="K58" s="28" t="s">
        <v>24</v>
      </c>
      <c r="L58" s="27" t="s">
        <v>61</v>
      </c>
      <c r="M58" s="29">
        <v>2.9</v>
      </c>
      <c r="N58" s="30">
        <v>0</v>
      </c>
      <c r="O58" s="31">
        <v>60</v>
      </c>
      <c r="Q58" s="20">
        <v>109434</v>
      </c>
      <c r="R58" s="20" t="s">
        <v>230</v>
      </c>
      <c r="S58" s="20" t="s">
        <v>24</v>
      </c>
      <c r="T58" s="20" t="s">
        <v>54</v>
      </c>
      <c r="U58" s="25">
        <v>2.2999999999999998</v>
      </c>
      <c r="V58" s="23">
        <v>0</v>
      </c>
      <c r="W58" s="26">
        <v>0</v>
      </c>
    </row>
    <row r="59" spans="1:23" ht="10.199999999999999">
      <c r="A59" s="19">
        <v>200428</v>
      </c>
      <c r="B59" s="20" t="s">
        <v>231</v>
      </c>
      <c r="C59" s="21" t="s">
        <v>22</v>
      </c>
      <c r="D59" s="20" t="s">
        <v>79</v>
      </c>
      <c r="E59" s="22">
        <v>2</v>
      </c>
      <c r="F59" s="23">
        <v>0</v>
      </c>
      <c r="G59" s="24">
        <v>0</v>
      </c>
      <c r="I59" s="27">
        <v>219924</v>
      </c>
      <c r="J59" s="27" t="s">
        <v>232</v>
      </c>
      <c r="K59" s="28" t="s">
        <v>24</v>
      </c>
      <c r="L59" s="27" t="s">
        <v>54</v>
      </c>
      <c r="M59" s="29">
        <v>2.9</v>
      </c>
      <c r="N59" s="30">
        <v>1</v>
      </c>
      <c r="O59" s="31">
        <v>88</v>
      </c>
      <c r="Q59" s="20">
        <v>109533</v>
      </c>
      <c r="R59" s="20" t="s">
        <v>233</v>
      </c>
      <c r="S59" s="20" t="s">
        <v>24</v>
      </c>
      <c r="T59" s="20" t="s">
        <v>48</v>
      </c>
      <c r="U59" s="25">
        <v>2.2999999999999998</v>
      </c>
      <c r="V59" s="23">
        <v>1</v>
      </c>
      <c r="W59" s="26">
        <v>59</v>
      </c>
    </row>
    <row r="60" spans="1:23" ht="10.199999999999999">
      <c r="A60" s="19">
        <v>169187</v>
      </c>
      <c r="B60" s="20" t="s">
        <v>234</v>
      </c>
      <c r="C60" s="21" t="s">
        <v>24</v>
      </c>
      <c r="D60" s="20" t="s">
        <v>44</v>
      </c>
      <c r="E60" s="22">
        <v>5.5</v>
      </c>
      <c r="F60" s="23">
        <v>2</v>
      </c>
      <c r="G60" s="24">
        <v>150</v>
      </c>
      <c r="I60" s="27">
        <v>220237</v>
      </c>
      <c r="J60" s="27" t="s">
        <v>235</v>
      </c>
      <c r="K60" s="28" t="s">
        <v>24</v>
      </c>
      <c r="L60" s="27" t="s">
        <v>58</v>
      </c>
      <c r="M60" s="29">
        <v>2.9</v>
      </c>
      <c r="N60" s="30">
        <v>2</v>
      </c>
      <c r="O60" s="31">
        <v>135</v>
      </c>
      <c r="Q60" s="20">
        <v>114241</v>
      </c>
      <c r="R60" s="20" t="s">
        <v>236</v>
      </c>
      <c r="S60" s="20" t="s">
        <v>24</v>
      </c>
      <c r="T60" s="20" t="s">
        <v>143</v>
      </c>
      <c r="U60" s="25">
        <v>2.2999999999999998</v>
      </c>
      <c r="V60" s="23">
        <v>1</v>
      </c>
      <c r="W60" s="26">
        <v>32</v>
      </c>
    </row>
    <row r="61" spans="1:23" ht="10.199999999999999">
      <c r="A61" s="19">
        <v>121145</v>
      </c>
      <c r="B61" s="20" t="s">
        <v>237</v>
      </c>
      <c r="C61" s="21" t="s">
        <v>24</v>
      </c>
      <c r="D61" s="20" t="s">
        <v>50</v>
      </c>
      <c r="E61" s="22">
        <v>5.4</v>
      </c>
      <c r="F61" s="23">
        <v>0</v>
      </c>
      <c r="G61" s="24">
        <v>71</v>
      </c>
      <c r="I61" s="27">
        <v>244619</v>
      </c>
      <c r="J61" s="27" t="s">
        <v>238</v>
      </c>
      <c r="K61" s="28" t="s">
        <v>24</v>
      </c>
      <c r="L61" s="27" t="s">
        <v>75</v>
      </c>
      <c r="M61" s="29">
        <v>2.9</v>
      </c>
      <c r="N61" s="30">
        <v>2</v>
      </c>
      <c r="O61" s="31">
        <v>38</v>
      </c>
      <c r="Q61" s="20">
        <v>169528</v>
      </c>
      <c r="R61" s="20" t="s">
        <v>239</v>
      </c>
      <c r="S61" s="20" t="s">
        <v>24</v>
      </c>
      <c r="T61" s="20" t="s">
        <v>54</v>
      </c>
      <c r="U61" s="25">
        <v>2.2999999999999998</v>
      </c>
      <c r="V61" s="23">
        <v>1</v>
      </c>
      <c r="W61" s="26">
        <v>103</v>
      </c>
    </row>
    <row r="62" spans="1:23" ht="10.199999999999999">
      <c r="A62" s="19">
        <v>97032</v>
      </c>
      <c r="B62" s="20" t="s">
        <v>240</v>
      </c>
      <c r="C62" s="21" t="s">
        <v>24</v>
      </c>
      <c r="D62" s="20" t="s">
        <v>44</v>
      </c>
      <c r="E62" s="22">
        <v>5.3</v>
      </c>
      <c r="F62" s="23">
        <v>0</v>
      </c>
      <c r="G62" s="24">
        <v>119</v>
      </c>
      <c r="I62" s="27">
        <v>441191</v>
      </c>
      <c r="J62" s="27" t="s">
        <v>241</v>
      </c>
      <c r="K62" s="28" t="s">
        <v>24</v>
      </c>
      <c r="L62" s="27" t="s">
        <v>79</v>
      </c>
      <c r="M62" s="29">
        <v>2.9</v>
      </c>
      <c r="N62" s="30">
        <v>1</v>
      </c>
      <c r="O62" s="31">
        <v>2</v>
      </c>
      <c r="Q62" s="20">
        <v>184386</v>
      </c>
      <c r="R62" s="20" t="s">
        <v>242</v>
      </c>
      <c r="S62" s="20" t="s">
        <v>24</v>
      </c>
      <c r="T62" s="20" t="s">
        <v>79</v>
      </c>
      <c r="U62" s="25">
        <v>2.2999999999999998</v>
      </c>
      <c r="V62" s="23">
        <v>-1</v>
      </c>
      <c r="W62" s="26">
        <v>1</v>
      </c>
    </row>
    <row r="63" spans="1:23" ht="10.199999999999999">
      <c r="A63" s="19">
        <v>122798</v>
      </c>
      <c r="B63" s="20" t="s">
        <v>243</v>
      </c>
      <c r="C63" s="21" t="s">
        <v>24</v>
      </c>
      <c r="D63" s="20" t="s">
        <v>44</v>
      </c>
      <c r="E63" s="22">
        <v>5.2</v>
      </c>
      <c r="F63" s="23">
        <v>0</v>
      </c>
      <c r="G63" s="24">
        <v>125</v>
      </c>
      <c r="I63" s="27">
        <v>51927</v>
      </c>
      <c r="J63" s="27" t="s">
        <v>244</v>
      </c>
      <c r="K63" s="28" t="s">
        <v>24</v>
      </c>
      <c r="L63" s="27" t="s">
        <v>83</v>
      </c>
      <c r="M63" s="29">
        <v>2.8</v>
      </c>
      <c r="N63" s="30">
        <v>7</v>
      </c>
      <c r="O63" s="31">
        <v>140</v>
      </c>
      <c r="Q63" s="20">
        <v>199170</v>
      </c>
      <c r="R63" s="20" t="s">
        <v>245</v>
      </c>
      <c r="S63" s="20" t="s">
        <v>24</v>
      </c>
      <c r="T63" s="20" t="s">
        <v>143</v>
      </c>
      <c r="U63" s="25">
        <v>2.2999999999999998</v>
      </c>
      <c r="V63" s="23">
        <v>2</v>
      </c>
      <c r="W63" s="26">
        <v>27</v>
      </c>
    </row>
    <row r="64" spans="1:23" ht="10.199999999999999">
      <c r="A64" s="19">
        <v>171314</v>
      </c>
      <c r="B64" s="20" t="s">
        <v>246</v>
      </c>
      <c r="C64" s="21" t="s">
        <v>24</v>
      </c>
      <c r="D64" s="20" t="s">
        <v>50</v>
      </c>
      <c r="E64" s="22">
        <v>5.0999999999999996</v>
      </c>
      <c r="F64" s="23">
        <v>2</v>
      </c>
      <c r="G64" s="24">
        <v>105</v>
      </c>
      <c r="I64" s="27">
        <v>55494</v>
      </c>
      <c r="J64" s="27" t="s">
        <v>247</v>
      </c>
      <c r="K64" s="28" t="s">
        <v>24</v>
      </c>
      <c r="L64" s="27" t="s">
        <v>98</v>
      </c>
      <c r="M64" s="29">
        <v>2.8</v>
      </c>
      <c r="N64" s="30">
        <v>2</v>
      </c>
      <c r="O64" s="31">
        <v>75</v>
      </c>
      <c r="Q64" s="20">
        <v>204822</v>
      </c>
      <c r="R64" s="20" t="s">
        <v>248</v>
      </c>
      <c r="S64" s="20" t="s">
        <v>24</v>
      </c>
      <c r="T64" s="20" t="s">
        <v>143</v>
      </c>
      <c r="U64" s="25">
        <v>2.2999999999999998</v>
      </c>
      <c r="V64" s="23">
        <v>0</v>
      </c>
      <c r="W64" s="26">
        <v>0</v>
      </c>
    </row>
    <row r="65" spans="1:23" ht="10.199999999999999">
      <c r="A65" s="19">
        <v>225796</v>
      </c>
      <c r="B65" s="20" t="s">
        <v>249</v>
      </c>
      <c r="C65" s="21" t="s">
        <v>24</v>
      </c>
      <c r="D65" s="20" t="s">
        <v>56</v>
      </c>
      <c r="E65" s="22">
        <v>5</v>
      </c>
      <c r="F65" s="23">
        <v>0</v>
      </c>
      <c r="G65" s="24">
        <v>50</v>
      </c>
      <c r="I65" s="27">
        <v>56983</v>
      </c>
      <c r="J65" s="27" t="s">
        <v>250</v>
      </c>
      <c r="K65" s="28" t="s">
        <v>24</v>
      </c>
      <c r="L65" s="27" t="s">
        <v>58</v>
      </c>
      <c r="M65" s="29">
        <v>2.8</v>
      </c>
      <c r="N65" s="30">
        <v>0</v>
      </c>
      <c r="O65" s="31">
        <v>10</v>
      </c>
      <c r="Q65" s="20">
        <v>212721</v>
      </c>
      <c r="R65" s="20" t="s">
        <v>251</v>
      </c>
      <c r="S65" s="20" t="s">
        <v>24</v>
      </c>
      <c r="T65" s="20" t="s">
        <v>79</v>
      </c>
      <c r="U65" s="25">
        <v>2.2999999999999998</v>
      </c>
      <c r="V65" s="23">
        <v>2</v>
      </c>
      <c r="W65" s="26">
        <v>34</v>
      </c>
    </row>
    <row r="66" spans="1:23" ht="10.199999999999999">
      <c r="A66" s="19">
        <v>172850</v>
      </c>
      <c r="B66" s="20" t="s">
        <v>252</v>
      </c>
      <c r="C66" s="21" t="s">
        <v>24</v>
      </c>
      <c r="D66" s="20" t="s">
        <v>56</v>
      </c>
      <c r="E66" s="22">
        <v>4.8</v>
      </c>
      <c r="F66" s="23">
        <v>0</v>
      </c>
      <c r="G66" s="24">
        <v>69</v>
      </c>
      <c r="I66" s="27">
        <v>57145</v>
      </c>
      <c r="J66" s="27" t="s">
        <v>253</v>
      </c>
      <c r="K66" s="28" t="s">
        <v>24</v>
      </c>
      <c r="L66" s="27" t="s">
        <v>58</v>
      </c>
      <c r="M66" s="29">
        <v>2.8</v>
      </c>
      <c r="N66" s="30">
        <v>0</v>
      </c>
      <c r="O66" s="31">
        <v>0</v>
      </c>
      <c r="Q66" s="20">
        <v>222690</v>
      </c>
      <c r="R66" s="20" t="s">
        <v>254</v>
      </c>
      <c r="S66" s="20" t="s">
        <v>24</v>
      </c>
      <c r="T66" s="20" t="s">
        <v>67</v>
      </c>
      <c r="U66" s="25">
        <v>2.2999999999999998</v>
      </c>
      <c r="V66" s="23">
        <v>2</v>
      </c>
      <c r="W66" s="26">
        <v>71</v>
      </c>
    </row>
    <row r="67" spans="1:23" ht="10.199999999999999">
      <c r="A67" s="19">
        <v>41328</v>
      </c>
      <c r="B67" s="20" t="s">
        <v>255</v>
      </c>
      <c r="C67" s="21" t="s">
        <v>24</v>
      </c>
      <c r="D67" s="20" t="s">
        <v>56</v>
      </c>
      <c r="E67" s="22">
        <v>4.5</v>
      </c>
      <c r="F67" s="23">
        <v>2</v>
      </c>
      <c r="G67" s="24">
        <v>54</v>
      </c>
      <c r="I67" s="27">
        <v>60232</v>
      </c>
      <c r="J67" s="27" t="s">
        <v>256</v>
      </c>
      <c r="K67" s="28" t="s">
        <v>24</v>
      </c>
      <c r="L67" s="27" t="s">
        <v>69</v>
      </c>
      <c r="M67" s="29">
        <v>2.8</v>
      </c>
      <c r="N67" s="30">
        <v>0</v>
      </c>
      <c r="O67" s="31">
        <v>80</v>
      </c>
      <c r="Q67" s="20">
        <v>232247</v>
      </c>
      <c r="R67" s="20" t="s">
        <v>257</v>
      </c>
      <c r="S67" s="20" t="s">
        <v>24</v>
      </c>
      <c r="T67" s="20" t="s">
        <v>83</v>
      </c>
      <c r="U67" s="25">
        <v>2.2999999999999998</v>
      </c>
      <c r="V67" s="23">
        <v>0</v>
      </c>
      <c r="W67" s="26">
        <v>1</v>
      </c>
    </row>
    <row r="68" spans="1:23" ht="10.199999999999999">
      <c r="A68" s="19">
        <v>146941</v>
      </c>
      <c r="B68" s="20" t="s">
        <v>258</v>
      </c>
      <c r="C68" s="21" t="s">
        <v>24</v>
      </c>
      <c r="D68" s="20" t="s">
        <v>50</v>
      </c>
      <c r="E68" s="22">
        <v>4.5</v>
      </c>
      <c r="F68" s="23">
        <v>3</v>
      </c>
      <c r="G68" s="24">
        <v>66</v>
      </c>
      <c r="I68" s="27">
        <v>61810</v>
      </c>
      <c r="J68" s="27" t="s">
        <v>259</v>
      </c>
      <c r="K68" s="28" t="s">
        <v>24</v>
      </c>
      <c r="L68" s="27" t="s">
        <v>83</v>
      </c>
      <c r="M68" s="29">
        <v>2.8</v>
      </c>
      <c r="N68" s="30">
        <v>0</v>
      </c>
      <c r="O68" s="31">
        <v>32</v>
      </c>
      <c r="Q68" s="20">
        <v>235530</v>
      </c>
      <c r="R68" s="20" t="s">
        <v>260</v>
      </c>
      <c r="S68" s="20" t="s">
        <v>24</v>
      </c>
      <c r="T68" s="20" t="s">
        <v>71</v>
      </c>
      <c r="U68" s="25">
        <v>2.2999999999999998</v>
      </c>
      <c r="V68" s="23">
        <v>2</v>
      </c>
      <c r="W68" s="26">
        <v>55</v>
      </c>
    </row>
    <row r="69" spans="1:23" ht="10.199999999999999">
      <c r="A69" s="19">
        <v>60914</v>
      </c>
      <c r="B69" s="20" t="s">
        <v>261</v>
      </c>
      <c r="C69" s="21" t="s">
        <v>24</v>
      </c>
      <c r="D69" s="20" t="s">
        <v>44</v>
      </c>
      <c r="E69" s="22">
        <v>4.4000000000000004</v>
      </c>
      <c r="F69" s="23">
        <v>-1</v>
      </c>
      <c r="G69" s="24">
        <v>33</v>
      </c>
      <c r="I69" s="27">
        <v>61933</v>
      </c>
      <c r="J69" s="27" t="s">
        <v>262</v>
      </c>
      <c r="K69" s="28" t="s">
        <v>24</v>
      </c>
      <c r="L69" s="27" t="s">
        <v>54</v>
      </c>
      <c r="M69" s="29">
        <v>2.8</v>
      </c>
      <c r="N69" s="30">
        <v>0</v>
      </c>
      <c r="O69" s="31">
        <v>7</v>
      </c>
      <c r="Q69" s="20">
        <v>242885</v>
      </c>
      <c r="R69" s="20" t="s">
        <v>263</v>
      </c>
      <c r="S69" s="20" t="s">
        <v>24</v>
      </c>
      <c r="T69" s="20" t="s">
        <v>143</v>
      </c>
      <c r="U69" s="25">
        <v>2.2999999999999998</v>
      </c>
      <c r="V69" s="23">
        <v>0</v>
      </c>
      <c r="W69" s="26">
        <v>1</v>
      </c>
    </row>
    <row r="70" spans="1:23" ht="10.199999999999999">
      <c r="A70" s="19">
        <v>58621</v>
      </c>
      <c r="B70" s="20" t="s">
        <v>264</v>
      </c>
      <c r="C70" s="21" t="s">
        <v>24</v>
      </c>
      <c r="D70" s="20" t="s">
        <v>50</v>
      </c>
      <c r="E70" s="22">
        <v>4.3</v>
      </c>
      <c r="F70" s="23">
        <v>4</v>
      </c>
      <c r="G70" s="24">
        <v>110</v>
      </c>
      <c r="I70" s="27">
        <v>101148</v>
      </c>
      <c r="J70" s="27" t="s">
        <v>265</v>
      </c>
      <c r="K70" s="28" t="s">
        <v>24</v>
      </c>
      <c r="L70" s="27" t="s">
        <v>58</v>
      </c>
      <c r="M70" s="29">
        <v>2.8</v>
      </c>
      <c r="N70" s="30">
        <v>0</v>
      </c>
      <c r="O70" s="31">
        <v>10</v>
      </c>
      <c r="Q70" s="20">
        <v>455084</v>
      </c>
      <c r="R70" s="20" t="s">
        <v>266</v>
      </c>
      <c r="S70" s="20" t="s">
        <v>24</v>
      </c>
      <c r="T70" s="20" t="s">
        <v>65</v>
      </c>
      <c r="U70" s="25">
        <v>2.2999999999999998</v>
      </c>
      <c r="V70" s="23">
        <v>0</v>
      </c>
      <c r="W70" s="26">
        <v>0</v>
      </c>
    </row>
    <row r="71" spans="1:23" ht="10.199999999999999">
      <c r="A71" s="19">
        <v>51090</v>
      </c>
      <c r="B71" s="20" t="s">
        <v>267</v>
      </c>
      <c r="C71" s="21" t="s">
        <v>24</v>
      </c>
      <c r="D71" s="20" t="s">
        <v>56</v>
      </c>
      <c r="E71" s="22">
        <v>4.2</v>
      </c>
      <c r="F71" s="23">
        <v>2</v>
      </c>
      <c r="G71" s="24">
        <v>75</v>
      </c>
      <c r="I71" s="27">
        <v>101184</v>
      </c>
      <c r="J71" s="27" t="s">
        <v>268</v>
      </c>
      <c r="K71" s="28" t="s">
        <v>24</v>
      </c>
      <c r="L71" s="27" t="s">
        <v>63</v>
      </c>
      <c r="M71" s="29">
        <v>2.8</v>
      </c>
      <c r="N71" s="30">
        <v>0</v>
      </c>
      <c r="O71" s="31">
        <v>27</v>
      </c>
      <c r="Q71" s="20">
        <v>460028</v>
      </c>
      <c r="R71" s="20" t="s">
        <v>269</v>
      </c>
      <c r="S71" s="20" t="s">
        <v>24</v>
      </c>
      <c r="T71" s="20" t="s">
        <v>94</v>
      </c>
      <c r="U71" s="25">
        <v>2.2999999999999998</v>
      </c>
      <c r="V71" s="23">
        <v>1</v>
      </c>
      <c r="W71" s="26">
        <v>48</v>
      </c>
    </row>
    <row r="72" spans="1:23" ht="10.199999999999999">
      <c r="A72" s="19">
        <v>86129</v>
      </c>
      <c r="B72" s="20" t="s">
        <v>270</v>
      </c>
      <c r="C72" s="21" t="s">
        <v>24</v>
      </c>
      <c r="D72" s="20" t="s">
        <v>56</v>
      </c>
      <c r="E72" s="22">
        <v>4.2</v>
      </c>
      <c r="F72" s="23">
        <v>0</v>
      </c>
      <c r="G72" s="24">
        <v>73</v>
      </c>
      <c r="I72" s="27">
        <v>110735</v>
      </c>
      <c r="J72" s="27" t="s">
        <v>271</v>
      </c>
      <c r="K72" s="28" t="s">
        <v>24</v>
      </c>
      <c r="L72" s="27" t="s">
        <v>94</v>
      </c>
      <c r="M72" s="29">
        <v>2.8</v>
      </c>
      <c r="N72" s="30">
        <v>1</v>
      </c>
      <c r="O72" s="31">
        <v>99</v>
      </c>
      <c r="Q72" s="20">
        <v>477580</v>
      </c>
      <c r="R72" s="20" t="s">
        <v>272</v>
      </c>
      <c r="S72" s="20" t="s">
        <v>24</v>
      </c>
      <c r="T72" s="20" t="s">
        <v>71</v>
      </c>
      <c r="U72" s="25">
        <v>2.2999999999999998</v>
      </c>
      <c r="V72" s="23">
        <v>2</v>
      </c>
      <c r="W72" s="26">
        <v>9</v>
      </c>
    </row>
    <row r="73" spans="1:23" ht="10.199999999999999">
      <c r="A73" s="19">
        <v>204716</v>
      </c>
      <c r="B73" s="20" t="s">
        <v>273</v>
      </c>
      <c r="C73" s="21" t="s">
        <v>24</v>
      </c>
      <c r="D73" s="20" t="s">
        <v>44</v>
      </c>
      <c r="E73" s="22">
        <v>4</v>
      </c>
      <c r="F73" s="23">
        <v>0</v>
      </c>
      <c r="G73" s="24">
        <v>59</v>
      </c>
      <c r="I73" s="27">
        <v>123354</v>
      </c>
      <c r="J73" s="27" t="s">
        <v>274</v>
      </c>
      <c r="K73" s="28" t="s">
        <v>24</v>
      </c>
      <c r="L73" s="27" t="s">
        <v>63</v>
      </c>
      <c r="M73" s="29">
        <v>2.8</v>
      </c>
      <c r="N73" s="30">
        <v>0</v>
      </c>
      <c r="O73" s="31">
        <v>0</v>
      </c>
      <c r="Q73" s="20">
        <v>492373</v>
      </c>
      <c r="R73" s="20" t="s">
        <v>275</v>
      </c>
      <c r="S73" s="20" t="s">
        <v>24</v>
      </c>
      <c r="T73" s="20" t="s">
        <v>65</v>
      </c>
      <c r="U73" s="25">
        <v>2.2999999999999998</v>
      </c>
      <c r="V73" s="23">
        <v>0</v>
      </c>
      <c r="W73" s="26">
        <v>0</v>
      </c>
    </row>
    <row r="74" spans="1:23" ht="10.199999999999999">
      <c r="A74" s="19">
        <v>82263</v>
      </c>
      <c r="B74" s="20" t="s">
        <v>276</v>
      </c>
      <c r="C74" s="21" t="s">
        <v>24</v>
      </c>
      <c r="D74" s="20" t="s">
        <v>56</v>
      </c>
      <c r="E74" s="22">
        <v>3.9</v>
      </c>
      <c r="F74" s="23">
        <v>0</v>
      </c>
      <c r="G74" s="24">
        <v>0</v>
      </c>
      <c r="I74" s="27">
        <v>156074</v>
      </c>
      <c r="J74" s="27" t="s">
        <v>277</v>
      </c>
      <c r="K74" s="28" t="s">
        <v>24</v>
      </c>
      <c r="L74" s="27" t="s">
        <v>46</v>
      </c>
      <c r="M74" s="29">
        <v>2.8</v>
      </c>
      <c r="N74" s="30">
        <v>0</v>
      </c>
      <c r="O74" s="31">
        <v>30</v>
      </c>
      <c r="Q74" s="20">
        <v>58845</v>
      </c>
      <c r="R74" s="20" t="s">
        <v>278</v>
      </c>
      <c r="S74" s="20" t="s">
        <v>24</v>
      </c>
      <c r="T74" s="20" t="s">
        <v>58</v>
      </c>
      <c r="U74" s="25">
        <v>2.2000000000000002</v>
      </c>
      <c r="V74" s="23">
        <v>0</v>
      </c>
      <c r="W74" s="26">
        <v>0</v>
      </c>
    </row>
    <row r="75" spans="1:23" ht="10.199999999999999">
      <c r="A75" s="19">
        <v>106760</v>
      </c>
      <c r="B75" s="20" t="s">
        <v>279</v>
      </c>
      <c r="C75" s="21" t="s">
        <v>24</v>
      </c>
      <c r="D75" s="20" t="s">
        <v>67</v>
      </c>
      <c r="E75" s="22">
        <v>3.9</v>
      </c>
      <c r="F75" s="23">
        <v>1</v>
      </c>
      <c r="G75" s="24">
        <v>128</v>
      </c>
      <c r="I75" s="27">
        <v>164511</v>
      </c>
      <c r="J75" s="27" t="s">
        <v>280</v>
      </c>
      <c r="K75" s="28" t="s">
        <v>24</v>
      </c>
      <c r="L75" s="27" t="s">
        <v>52</v>
      </c>
      <c r="M75" s="29">
        <v>2.8</v>
      </c>
      <c r="N75" s="30">
        <v>7</v>
      </c>
      <c r="O75" s="31">
        <v>24</v>
      </c>
      <c r="Q75" s="20">
        <v>213687</v>
      </c>
      <c r="R75" s="20" t="s">
        <v>281</v>
      </c>
      <c r="S75" s="20" t="s">
        <v>24</v>
      </c>
      <c r="T75" s="20" t="s">
        <v>83</v>
      </c>
      <c r="U75" s="25">
        <v>2.2000000000000002</v>
      </c>
      <c r="V75" s="23">
        <v>0</v>
      </c>
      <c r="W75" s="26">
        <v>0</v>
      </c>
    </row>
    <row r="76" spans="1:23" ht="10.199999999999999">
      <c r="A76" s="19">
        <v>45034</v>
      </c>
      <c r="B76" s="20" t="s">
        <v>282</v>
      </c>
      <c r="C76" s="21" t="s">
        <v>24</v>
      </c>
      <c r="D76" s="20" t="s">
        <v>61</v>
      </c>
      <c r="E76" s="22">
        <v>3.8</v>
      </c>
      <c r="F76" s="23">
        <v>0</v>
      </c>
      <c r="G76" s="24">
        <v>101</v>
      </c>
      <c r="I76" s="27">
        <v>194010</v>
      </c>
      <c r="J76" s="27" t="s">
        <v>283</v>
      </c>
      <c r="K76" s="28" t="s">
        <v>24</v>
      </c>
      <c r="L76" s="27" t="s">
        <v>83</v>
      </c>
      <c r="M76" s="29">
        <v>2.8</v>
      </c>
      <c r="N76" s="30">
        <v>7</v>
      </c>
      <c r="O76" s="31">
        <v>115</v>
      </c>
      <c r="Q76" s="20">
        <v>244704</v>
      </c>
      <c r="R76" s="20" t="s">
        <v>284</v>
      </c>
      <c r="S76" s="20" t="s">
        <v>24</v>
      </c>
      <c r="T76" s="20" t="s">
        <v>71</v>
      </c>
      <c r="U76" s="25">
        <v>2.2000000000000002</v>
      </c>
      <c r="V76" s="23">
        <v>1</v>
      </c>
      <c r="W76" s="26">
        <v>32</v>
      </c>
    </row>
    <row r="77" spans="1:23" ht="10.199999999999999">
      <c r="A77" s="19">
        <v>90152</v>
      </c>
      <c r="B77" s="20" t="s">
        <v>285</v>
      </c>
      <c r="C77" s="21" t="s">
        <v>24</v>
      </c>
      <c r="D77" s="20" t="s">
        <v>67</v>
      </c>
      <c r="E77" s="22">
        <v>3.8</v>
      </c>
      <c r="F77" s="23">
        <v>1</v>
      </c>
      <c r="G77" s="24">
        <v>85</v>
      </c>
      <c r="I77" s="27">
        <v>197365</v>
      </c>
      <c r="J77" s="27" t="s">
        <v>286</v>
      </c>
      <c r="K77" s="28" t="s">
        <v>24</v>
      </c>
      <c r="L77" s="27" t="s">
        <v>67</v>
      </c>
      <c r="M77" s="29">
        <v>2.8</v>
      </c>
      <c r="N77" s="30">
        <v>0</v>
      </c>
      <c r="O77" s="31">
        <v>0</v>
      </c>
      <c r="Q77" s="20">
        <v>433590</v>
      </c>
      <c r="R77" s="20" t="s">
        <v>287</v>
      </c>
      <c r="S77" s="20" t="s">
        <v>24</v>
      </c>
      <c r="T77" s="20" t="s">
        <v>65</v>
      </c>
      <c r="U77" s="25">
        <v>2.2000000000000002</v>
      </c>
      <c r="V77" s="23">
        <v>0</v>
      </c>
      <c r="W77" s="26">
        <v>1</v>
      </c>
    </row>
    <row r="78" spans="1:23" ht="10.199999999999999">
      <c r="A78" s="19">
        <v>97299</v>
      </c>
      <c r="B78" s="20" t="s">
        <v>288</v>
      </c>
      <c r="C78" s="21" t="s">
        <v>24</v>
      </c>
      <c r="D78" s="20" t="s">
        <v>50</v>
      </c>
      <c r="E78" s="22">
        <v>3.8</v>
      </c>
      <c r="F78" s="23">
        <v>2</v>
      </c>
      <c r="G78" s="24">
        <v>95</v>
      </c>
      <c r="I78" s="27">
        <v>197464</v>
      </c>
      <c r="J78" s="27" t="s">
        <v>289</v>
      </c>
      <c r="K78" s="28" t="s">
        <v>24</v>
      </c>
      <c r="L78" s="27" t="s">
        <v>44</v>
      </c>
      <c r="M78" s="29">
        <v>2.8</v>
      </c>
      <c r="N78" s="30">
        <v>0</v>
      </c>
      <c r="O78" s="31">
        <v>5</v>
      </c>
      <c r="Q78" s="20">
        <v>477386</v>
      </c>
      <c r="R78" s="20" t="s">
        <v>290</v>
      </c>
      <c r="S78" s="20" t="s">
        <v>24</v>
      </c>
      <c r="T78" s="20" t="s">
        <v>79</v>
      </c>
      <c r="U78" s="25">
        <v>2.2000000000000002</v>
      </c>
      <c r="V78" s="23">
        <v>0</v>
      </c>
      <c r="W78" s="26">
        <v>47</v>
      </c>
    </row>
    <row r="79" spans="1:23" ht="10.199999999999999">
      <c r="A79" s="19">
        <v>166477</v>
      </c>
      <c r="B79" s="20" t="s">
        <v>291</v>
      </c>
      <c r="C79" s="21" t="s">
        <v>24</v>
      </c>
      <c r="D79" s="20" t="s">
        <v>75</v>
      </c>
      <c r="E79" s="22">
        <v>3.8</v>
      </c>
      <c r="F79" s="23">
        <v>2</v>
      </c>
      <c r="G79" s="24">
        <v>101</v>
      </c>
      <c r="I79" s="27">
        <v>201057</v>
      </c>
      <c r="J79" s="27" t="s">
        <v>292</v>
      </c>
      <c r="K79" s="28" t="s">
        <v>24</v>
      </c>
      <c r="L79" s="27" t="s">
        <v>48</v>
      </c>
      <c r="M79" s="29">
        <v>2.8</v>
      </c>
      <c r="N79" s="30">
        <v>1</v>
      </c>
      <c r="O79" s="31">
        <v>74</v>
      </c>
      <c r="Q79" s="20">
        <v>480455</v>
      </c>
      <c r="R79" s="20" t="s">
        <v>293</v>
      </c>
      <c r="S79" s="20" t="s">
        <v>24</v>
      </c>
      <c r="T79" s="20" t="s">
        <v>52</v>
      </c>
      <c r="U79" s="25">
        <v>2.2000000000000002</v>
      </c>
      <c r="V79" s="23">
        <v>0</v>
      </c>
      <c r="W79" s="26">
        <v>0</v>
      </c>
    </row>
    <row r="80" spans="1:23" ht="10.199999999999999">
      <c r="A80" s="19">
        <v>221820</v>
      </c>
      <c r="B80" s="20" t="s">
        <v>294</v>
      </c>
      <c r="C80" s="21" t="s">
        <v>24</v>
      </c>
      <c r="D80" s="20" t="s">
        <v>67</v>
      </c>
      <c r="E80" s="22">
        <v>3.8</v>
      </c>
      <c r="F80" s="23">
        <v>0</v>
      </c>
      <c r="G80" s="24">
        <v>85</v>
      </c>
      <c r="I80" s="27">
        <v>210494</v>
      </c>
      <c r="J80" s="27" t="s">
        <v>295</v>
      </c>
      <c r="K80" s="28" t="s">
        <v>24</v>
      </c>
      <c r="L80" s="27" t="s">
        <v>48</v>
      </c>
      <c r="M80" s="29">
        <v>2.8</v>
      </c>
      <c r="N80" s="30">
        <v>1</v>
      </c>
      <c r="O80" s="31">
        <v>62</v>
      </c>
      <c r="Q80" s="20">
        <v>106618</v>
      </c>
      <c r="R80" s="20" t="s">
        <v>296</v>
      </c>
      <c r="S80" s="20" t="s">
        <v>24</v>
      </c>
      <c r="T80" s="20" t="s">
        <v>58</v>
      </c>
      <c r="U80" s="25">
        <v>2.1</v>
      </c>
      <c r="V80" s="23">
        <v>0</v>
      </c>
      <c r="W80" s="26">
        <v>0</v>
      </c>
    </row>
    <row r="81" spans="1:23" ht="10.199999999999999">
      <c r="A81" s="19">
        <v>441164</v>
      </c>
      <c r="B81" s="20" t="s">
        <v>297</v>
      </c>
      <c r="C81" s="21" t="s">
        <v>24</v>
      </c>
      <c r="D81" s="20" t="s">
        <v>61</v>
      </c>
      <c r="E81" s="22">
        <v>3.8</v>
      </c>
      <c r="F81" s="23">
        <v>10</v>
      </c>
      <c r="G81" s="24">
        <v>47</v>
      </c>
      <c r="I81" s="27">
        <v>244560</v>
      </c>
      <c r="J81" s="27" t="s">
        <v>298</v>
      </c>
      <c r="K81" s="28" t="s">
        <v>24</v>
      </c>
      <c r="L81" s="27" t="s">
        <v>79</v>
      </c>
      <c r="M81" s="29">
        <v>2.8</v>
      </c>
      <c r="N81" s="30">
        <v>0</v>
      </c>
      <c r="O81" s="31">
        <v>73</v>
      </c>
      <c r="Q81" s="20">
        <v>109528</v>
      </c>
      <c r="R81" s="20" t="s">
        <v>299</v>
      </c>
      <c r="S81" s="20" t="s">
        <v>24</v>
      </c>
      <c r="T81" s="20" t="s">
        <v>58</v>
      </c>
      <c r="U81" s="25">
        <v>2.1</v>
      </c>
      <c r="V81" s="23">
        <v>0</v>
      </c>
      <c r="W81" s="26">
        <v>5</v>
      </c>
    </row>
    <row r="82" spans="1:23" ht="10.199999999999999">
      <c r="A82" s="19">
        <v>95658</v>
      </c>
      <c r="B82" s="20" t="s">
        <v>300</v>
      </c>
      <c r="C82" s="21" t="s">
        <v>24</v>
      </c>
      <c r="D82" s="20" t="s">
        <v>67</v>
      </c>
      <c r="E82" s="22">
        <v>3.7</v>
      </c>
      <c r="F82" s="23">
        <v>2</v>
      </c>
      <c r="G82" s="24">
        <v>56</v>
      </c>
      <c r="I82" s="27">
        <v>244723</v>
      </c>
      <c r="J82" s="27" t="s">
        <v>301</v>
      </c>
      <c r="K82" s="28" t="s">
        <v>24</v>
      </c>
      <c r="L82" s="27" t="s">
        <v>98</v>
      </c>
      <c r="M82" s="29">
        <v>2.8</v>
      </c>
      <c r="N82" s="30">
        <v>2</v>
      </c>
      <c r="O82" s="31">
        <v>91</v>
      </c>
      <c r="Q82" s="20">
        <v>168281</v>
      </c>
      <c r="R82" s="20" t="s">
        <v>302</v>
      </c>
      <c r="S82" s="20" t="s">
        <v>24</v>
      </c>
      <c r="T82" s="20" t="s">
        <v>143</v>
      </c>
      <c r="U82" s="25">
        <v>2.1</v>
      </c>
      <c r="V82" s="23">
        <v>0</v>
      </c>
      <c r="W82" s="26">
        <v>39</v>
      </c>
    </row>
    <row r="83" spans="1:23" ht="10.199999999999999">
      <c r="A83" s="19">
        <v>111931</v>
      </c>
      <c r="B83" s="20" t="s">
        <v>303</v>
      </c>
      <c r="C83" s="21" t="s">
        <v>24</v>
      </c>
      <c r="D83" s="20" t="s">
        <v>75</v>
      </c>
      <c r="E83" s="22">
        <v>3.7</v>
      </c>
      <c r="F83" s="23">
        <v>1</v>
      </c>
      <c r="G83" s="24">
        <v>18</v>
      </c>
      <c r="I83" s="27">
        <v>447932</v>
      </c>
      <c r="J83" s="27" t="s">
        <v>304</v>
      </c>
      <c r="K83" s="28" t="s">
        <v>24</v>
      </c>
      <c r="L83" s="27" t="s">
        <v>71</v>
      </c>
      <c r="M83" s="29">
        <v>2.8</v>
      </c>
      <c r="N83" s="30">
        <v>0</v>
      </c>
      <c r="O83" s="31">
        <v>46</v>
      </c>
      <c r="Q83" s="20">
        <v>477547</v>
      </c>
      <c r="R83" s="20" t="s">
        <v>305</v>
      </c>
      <c r="S83" s="20" t="s">
        <v>24</v>
      </c>
      <c r="T83" s="20" t="s">
        <v>65</v>
      </c>
      <c r="U83" s="25">
        <v>2.1</v>
      </c>
      <c r="V83" s="23">
        <v>0</v>
      </c>
      <c r="W83" s="26">
        <v>0</v>
      </c>
    </row>
    <row r="84" spans="1:23" ht="10.199999999999999">
      <c r="A84" s="19">
        <v>214590</v>
      </c>
      <c r="B84" s="20" t="s">
        <v>306</v>
      </c>
      <c r="C84" s="21" t="s">
        <v>24</v>
      </c>
      <c r="D84" s="20" t="s">
        <v>67</v>
      </c>
      <c r="E84" s="22">
        <v>3.7</v>
      </c>
      <c r="F84" s="23">
        <v>3</v>
      </c>
      <c r="G84" s="24">
        <v>89</v>
      </c>
      <c r="I84" s="27">
        <v>40669</v>
      </c>
      <c r="J84" s="27" t="s">
        <v>307</v>
      </c>
      <c r="K84" s="28" t="s">
        <v>24</v>
      </c>
      <c r="L84" s="27" t="s">
        <v>48</v>
      </c>
      <c r="M84" s="29">
        <v>2.7</v>
      </c>
      <c r="N84" s="30">
        <v>0</v>
      </c>
      <c r="O84" s="31">
        <v>55</v>
      </c>
      <c r="Q84" s="20">
        <v>76359</v>
      </c>
      <c r="R84" s="20" t="s">
        <v>308</v>
      </c>
      <c r="S84" s="20" t="s">
        <v>24</v>
      </c>
      <c r="T84" s="20" t="s">
        <v>67</v>
      </c>
      <c r="U84" s="25">
        <v>2</v>
      </c>
      <c r="V84" s="23">
        <v>0</v>
      </c>
      <c r="W84" s="26">
        <v>0</v>
      </c>
    </row>
    <row r="85" spans="1:23" ht="10.199999999999999">
      <c r="A85" s="19">
        <v>55459</v>
      </c>
      <c r="B85" s="20" t="s">
        <v>309</v>
      </c>
      <c r="C85" s="21" t="s">
        <v>24</v>
      </c>
      <c r="D85" s="20" t="s">
        <v>48</v>
      </c>
      <c r="E85" s="22">
        <v>3.6</v>
      </c>
      <c r="F85" s="23">
        <v>1</v>
      </c>
      <c r="G85" s="24">
        <v>78</v>
      </c>
      <c r="I85" s="27">
        <v>116404</v>
      </c>
      <c r="J85" s="27" t="s">
        <v>310</v>
      </c>
      <c r="K85" s="28" t="s">
        <v>24</v>
      </c>
      <c r="L85" s="27" t="s">
        <v>143</v>
      </c>
      <c r="M85" s="29">
        <v>2.7</v>
      </c>
      <c r="N85" s="30">
        <v>0</v>
      </c>
      <c r="O85" s="31">
        <v>18</v>
      </c>
      <c r="Q85" s="20">
        <v>61366</v>
      </c>
      <c r="R85" s="20" t="s">
        <v>311</v>
      </c>
      <c r="S85" s="20" t="s">
        <v>26</v>
      </c>
      <c r="T85" s="20" t="s">
        <v>50</v>
      </c>
      <c r="U85" s="25">
        <v>6.5</v>
      </c>
      <c r="V85" s="23">
        <v>8</v>
      </c>
      <c r="W85" s="26">
        <v>181</v>
      </c>
    </row>
    <row r="86" spans="1:23" ht="10.199999999999999">
      <c r="A86" s="19">
        <v>101188</v>
      </c>
      <c r="B86" s="20" t="s">
        <v>312</v>
      </c>
      <c r="C86" s="21" t="s">
        <v>24</v>
      </c>
      <c r="D86" s="20" t="s">
        <v>63</v>
      </c>
      <c r="E86" s="22">
        <v>3.6</v>
      </c>
      <c r="F86" s="23">
        <v>2</v>
      </c>
      <c r="G86" s="24">
        <v>53</v>
      </c>
      <c r="I86" s="27">
        <v>180804</v>
      </c>
      <c r="J86" s="27" t="s">
        <v>313</v>
      </c>
      <c r="K86" s="28" t="s">
        <v>24</v>
      </c>
      <c r="L86" s="27" t="s">
        <v>67</v>
      </c>
      <c r="M86" s="29">
        <v>2.7</v>
      </c>
      <c r="N86" s="30">
        <v>0</v>
      </c>
      <c r="O86" s="31">
        <v>0</v>
      </c>
      <c r="Q86" s="20">
        <v>141746</v>
      </c>
      <c r="R86" s="20" t="s">
        <v>314</v>
      </c>
      <c r="S86" s="20" t="s">
        <v>26</v>
      </c>
      <c r="T86" s="20" t="s">
        <v>67</v>
      </c>
      <c r="U86" s="25">
        <v>6.2</v>
      </c>
      <c r="V86" s="23">
        <v>16</v>
      </c>
      <c r="W86" s="26">
        <v>198</v>
      </c>
    </row>
    <row r="87" spans="1:23" ht="10.199999999999999">
      <c r="A87" s="19">
        <v>171287</v>
      </c>
      <c r="B87" s="20" t="s">
        <v>315</v>
      </c>
      <c r="C87" s="21" t="s">
        <v>24</v>
      </c>
      <c r="D87" s="20" t="s">
        <v>44</v>
      </c>
      <c r="E87" s="22">
        <v>3.6</v>
      </c>
      <c r="F87" s="23">
        <v>-1</v>
      </c>
      <c r="G87" s="24">
        <v>74</v>
      </c>
      <c r="I87" s="27">
        <v>193645</v>
      </c>
      <c r="J87" s="27" t="s">
        <v>316</v>
      </c>
      <c r="K87" s="28" t="s">
        <v>24</v>
      </c>
      <c r="L87" s="27" t="s">
        <v>65</v>
      </c>
      <c r="M87" s="29">
        <v>2.7</v>
      </c>
      <c r="N87" s="30">
        <v>-1</v>
      </c>
      <c r="O87" s="31">
        <v>47</v>
      </c>
      <c r="Q87" s="20">
        <v>172780</v>
      </c>
      <c r="R87" s="20" t="s">
        <v>317</v>
      </c>
      <c r="S87" s="20" t="s">
        <v>26</v>
      </c>
      <c r="T87" s="20" t="s">
        <v>75</v>
      </c>
      <c r="U87" s="25">
        <v>5.2</v>
      </c>
      <c r="V87" s="23">
        <v>3</v>
      </c>
      <c r="W87" s="26">
        <v>141</v>
      </c>
    </row>
    <row r="88" spans="1:23" ht="10.199999999999999">
      <c r="A88" s="19">
        <v>184667</v>
      </c>
      <c r="B88" s="20" t="s">
        <v>318</v>
      </c>
      <c r="C88" s="21" t="s">
        <v>24</v>
      </c>
      <c r="D88" s="20" t="s">
        <v>67</v>
      </c>
      <c r="E88" s="22">
        <v>3.6</v>
      </c>
      <c r="F88" s="23">
        <v>3</v>
      </c>
      <c r="G88" s="24">
        <v>71</v>
      </c>
      <c r="I88" s="27">
        <v>194799</v>
      </c>
      <c r="J88" s="27" t="s">
        <v>319</v>
      </c>
      <c r="K88" s="28" t="s">
        <v>24</v>
      </c>
      <c r="L88" s="27" t="s">
        <v>58</v>
      </c>
      <c r="M88" s="29">
        <v>2.7</v>
      </c>
      <c r="N88" s="30">
        <v>1</v>
      </c>
      <c r="O88" s="31">
        <v>3</v>
      </c>
      <c r="Q88" s="20">
        <v>178186</v>
      </c>
      <c r="R88" s="20" t="s">
        <v>320</v>
      </c>
      <c r="S88" s="20" t="s">
        <v>26</v>
      </c>
      <c r="T88" s="20" t="s">
        <v>48</v>
      </c>
      <c r="U88" s="25">
        <v>5.2</v>
      </c>
      <c r="V88" s="23">
        <v>1</v>
      </c>
      <c r="W88" s="26">
        <v>150</v>
      </c>
    </row>
    <row r="89" spans="1:23" ht="10.199999999999999">
      <c r="A89" s="19">
        <v>192895</v>
      </c>
      <c r="B89" s="20" t="s">
        <v>321</v>
      </c>
      <c r="C89" s="21" t="s">
        <v>24</v>
      </c>
      <c r="D89" s="20" t="s">
        <v>46</v>
      </c>
      <c r="E89" s="22">
        <v>3.6</v>
      </c>
      <c r="F89" s="23">
        <v>3</v>
      </c>
      <c r="G89" s="24">
        <v>66</v>
      </c>
      <c r="I89" s="27">
        <v>214048</v>
      </c>
      <c r="J89" s="27" t="s">
        <v>322</v>
      </c>
      <c r="K89" s="28" t="s">
        <v>24</v>
      </c>
      <c r="L89" s="27" t="s">
        <v>69</v>
      </c>
      <c r="M89" s="29">
        <v>2.7</v>
      </c>
      <c r="N89" s="30">
        <v>-1</v>
      </c>
      <c r="O89" s="31">
        <v>99</v>
      </c>
      <c r="Q89" s="20">
        <v>184341</v>
      </c>
      <c r="R89" s="20" t="s">
        <v>323</v>
      </c>
      <c r="S89" s="20" t="s">
        <v>26</v>
      </c>
      <c r="T89" s="20" t="s">
        <v>56</v>
      </c>
      <c r="U89" s="25">
        <v>5.0999999999999996</v>
      </c>
      <c r="V89" s="23">
        <v>0</v>
      </c>
      <c r="W89" s="26">
        <v>79</v>
      </c>
    </row>
    <row r="90" spans="1:23" ht="10.199999999999999">
      <c r="A90" s="19">
        <v>221632</v>
      </c>
      <c r="B90" s="20" t="s">
        <v>324</v>
      </c>
      <c r="C90" s="21" t="s">
        <v>24</v>
      </c>
      <c r="D90" s="20" t="s">
        <v>61</v>
      </c>
      <c r="E90" s="22">
        <v>3.6</v>
      </c>
      <c r="F90" s="23">
        <v>0</v>
      </c>
      <c r="G90" s="24">
        <v>64</v>
      </c>
      <c r="I90" s="27">
        <v>222018</v>
      </c>
      <c r="J90" s="27" t="s">
        <v>325</v>
      </c>
      <c r="K90" s="28" t="s">
        <v>24</v>
      </c>
      <c r="L90" s="27" t="s">
        <v>48</v>
      </c>
      <c r="M90" s="29">
        <v>2.7</v>
      </c>
      <c r="N90" s="30">
        <v>0</v>
      </c>
      <c r="O90" s="31">
        <v>50</v>
      </c>
      <c r="Q90" s="20">
        <v>223340</v>
      </c>
      <c r="R90" s="20" t="s">
        <v>326</v>
      </c>
      <c r="S90" s="20" t="s">
        <v>26</v>
      </c>
      <c r="T90" s="20" t="s">
        <v>46</v>
      </c>
      <c r="U90" s="25">
        <v>5.0999999999999996</v>
      </c>
      <c r="V90" s="23">
        <v>8</v>
      </c>
      <c r="W90" s="26">
        <v>201</v>
      </c>
    </row>
    <row r="91" spans="1:23" ht="10.199999999999999">
      <c r="A91" s="19">
        <v>94147</v>
      </c>
      <c r="B91" s="20" t="s">
        <v>327</v>
      </c>
      <c r="C91" s="21" t="s">
        <v>24</v>
      </c>
      <c r="D91" s="20" t="s">
        <v>52</v>
      </c>
      <c r="E91" s="22">
        <v>3.5</v>
      </c>
      <c r="F91" s="23">
        <v>7</v>
      </c>
      <c r="G91" s="24">
        <v>78</v>
      </c>
      <c r="I91" s="27">
        <v>243571</v>
      </c>
      <c r="J91" s="27" t="s">
        <v>328</v>
      </c>
      <c r="K91" s="28" t="s">
        <v>24</v>
      </c>
      <c r="L91" s="27" t="s">
        <v>52</v>
      </c>
      <c r="M91" s="29">
        <v>2.7</v>
      </c>
      <c r="N91" s="30">
        <v>0</v>
      </c>
      <c r="O91" s="31">
        <v>33</v>
      </c>
      <c r="Q91" s="20">
        <v>209243</v>
      </c>
      <c r="R91" s="20" t="s">
        <v>329</v>
      </c>
      <c r="S91" s="20" t="s">
        <v>26</v>
      </c>
      <c r="T91" s="20" t="s">
        <v>67</v>
      </c>
      <c r="U91" s="25">
        <v>5</v>
      </c>
      <c r="V91" s="23">
        <v>9</v>
      </c>
      <c r="W91" s="26">
        <v>97</v>
      </c>
    </row>
    <row r="92" spans="1:23" ht="10.199999999999999">
      <c r="A92" s="19">
        <v>199249</v>
      </c>
      <c r="B92" s="20" t="s">
        <v>330</v>
      </c>
      <c r="C92" s="21" t="s">
        <v>24</v>
      </c>
      <c r="D92" s="20" t="s">
        <v>61</v>
      </c>
      <c r="E92" s="22">
        <v>3.5</v>
      </c>
      <c r="F92" s="23">
        <v>0</v>
      </c>
      <c r="G92" s="24">
        <v>0</v>
      </c>
      <c r="I92" s="27">
        <v>432830</v>
      </c>
      <c r="J92" s="27" t="s">
        <v>331</v>
      </c>
      <c r="K92" s="28" t="s">
        <v>24</v>
      </c>
      <c r="L92" s="27" t="s">
        <v>69</v>
      </c>
      <c r="M92" s="29">
        <v>2.7</v>
      </c>
      <c r="N92" s="30">
        <v>-2</v>
      </c>
      <c r="O92" s="31">
        <v>52</v>
      </c>
      <c r="Q92" s="20">
        <v>209244</v>
      </c>
      <c r="R92" s="20" t="s">
        <v>332</v>
      </c>
      <c r="S92" s="20" t="s">
        <v>26</v>
      </c>
      <c r="T92" s="20" t="s">
        <v>50</v>
      </c>
      <c r="U92" s="25">
        <v>5</v>
      </c>
      <c r="V92" s="23">
        <v>3</v>
      </c>
      <c r="W92" s="26">
        <v>165</v>
      </c>
    </row>
    <row r="93" spans="1:23" ht="11.25" customHeight="1">
      <c r="A93" s="19">
        <v>199796</v>
      </c>
      <c r="B93" s="20" t="s">
        <v>333</v>
      </c>
      <c r="C93" s="21" t="s">
        <v>24</v>
      </c>
      <c r="D93" s="20" t="s">
        <v>63</v>
      </c>
      <c r="E93" s="22">
        <v>3.5</v>
      </c>
      <c r="F93" s="23">
        <v>1</v>
      </c>
      <c r="G93" s="24">
        <v>62</v>
      </c>
      <c r="I93" s="27">
        <v>437468</v>
      </c>
      <c r="J93" s="27" t="s">
        <v>334</v>
      </c>
      <c r="K93" s="28" t="s">
        <v>24</v>
      </c>
      <c r="L93" s="27" t="s">
        <v>50</v>
      </c>
      <c r="M93" s="29">
        <v>2.7</v>
      </c>
      <c r="N93" s="30">
        <v>2</v>
      </c>
      <c r="O93" s="31">
        <v>45</v>
      </c>
      <c r="Q93" s="20">
        <v>165809</v>
      </c>
      <c r="R93" s="20" t="s">
        <v>335</v>
      </c>
      <c r="S93" s="20" t="s">
        <v>26</v>
      </c>
      <c r="T93" s="20" t="s">
        <v>50</v>
      </c>
      <c r="U93" s="25">
        <v>4.9000000000000004</v>
      </c>
      <c r="V93" s="23">
        <v>3</v>
      </c>
      <c r="W93" s="26">
        <v>122</v>
      </c>
    </row>
    <row r="94" spans="1:23" ht="11.25" customHeight="1">
      <c r="A94" s="19">
        <v>226597</v>
      </c>
      <c r="B94" s="20" t="s">
        <v>336</v>
      </c>
      <c r="C94" s="21" t="s">
        <v>24</v>
      </c>
      <c r="D94" s="20" t="s">
        <v>46</v>
      </c>
      <c r="E94" s="22">
        <v>3.5</v>
      </c>
      <c r="F94" s="23">
        <v>7</v>
      </c>
      <c r="G94" s="24">
        <v>146</v>
      </c>
      <c r="I94" s="27">
        <v>489580</v>
      </c>
      <c r="J94" s="27" t="s">
        <v>337</v>
      </c>
      <c r="K94" s="28" t="s">
        <v>24</v>
      </c>
      <c r="L94" s="27" t="s">
        <v>44</v>
      </c>
      <c r="M94" s="29">
        <v>2.7</v>
      </c>
      <c r="N94" s="30">
        <v>0</v>
      </c>
      <c r="O94" s="31">
        <v>0</v>
      </c>
      <c r="P94" s="30"/>
      <c r="Q94" s="20">
        <v>114283</v>
      </c>
      <c r="R94" s="20" t="s">
        <v>338</v>
      </c>
      <c r="S94" s="20" t="s">
        <v>26</v>
      </c>
      <c r="T94" s="20" t="s">
        <v>50</v>
      </c>
      <c r="U94" s="25">
        <v>4.8</v>
      </c>
      <c r="V94" s="23">
        <v>3</v>
      </c>
      <c r="W94" s="26">
        <v>128</v>
      </c>
    </row>
    <row r="95" spans="1:23" s="32" customFormat="1" ht="11.25" customHeight="1">
      <c r="A95" s="19">
        <v>37642</v>
      </c>
      <c r="B95" s="20" t="s">
        <v>339</v>
      </c>
      <c r="C95" s="21" t="s">
        <v>24</v>
      </c>
      <c r="D95" s="20" t="s">
        <v>75</v>
      </c>
      <c r="E95" s="22">
        <v>3.4</v>
      </c>
      <c r="F95" s="23">
        <v>1</v>
      </c>
      <c r="G95" s="24">
        <v>16</v>
      </c>
      <c r="I95" s="27">
        <v>501837</v>
      </c>
      <c r="J95" s="27" t="s">
        <v>340</v>
      </c>
      <c r="K95" s="28" t="s">
        <v>24</v>
      </c>
      <c r="L95" s="27" t="s">
        <v>69</v>
      </c>
      <c r="M95" s="29">
        <v>2.7</v>
      </c>
      <c r="N95" s="30">
        <v>0</v>
      </c>
      <c r="O95" s="31">
        <v>0</v>
      </c>
      <c r="P95" s="33"/>
      <c r="Q95" s="20">
        <v>59859</v>
      </c>
      <c r="R95" s="20" t="s">
        <v>341</v>
      </c>
      <c r="S95" s="20" t="s">
        <v>26</v>
      </c>
      <c r="T95" s="20" t="s">
        <v>50</v>
      </c>
      <c r="U95" s="25">
        <v>4.7</v>
      </c>
      <c r="V95" s="23">
        <v>12</v>
      </c>
      <c r="W95" s="26">
        <v>138</v>
      </c>
    </row>
    <row r="96" spans="1:23" ht="11.25" customHeight="1">
      <c r="A96" s="19">
        <v>83299</v>
      </c>
      <c r="B96" s="20" t="s">
        <v>342</v>
      </c>
      <c r="C96" s="21" t="s">
        <v>24</v>
      </c>
      <c r="D96" s="20" t="s">
        <v>94</v>
      </c>
      <c r="E96" s="22">
        <v>3.4</v>
      </c>
      <c r="F96" s="23">
        <v>0</v>
      </c>
      <c r="G96" s="24">
        <v>134</v>
      </c>
      <c r="I96" s="27">
        <v>57328</v>
      </c>
      <c r="J96" s="27" t="s">
        <v>343</v>
      </c>
      <c r="K96" s="28" t="s">
        <v>24</v>
      </c>
      <c r="L96" s="27" t="s">
        <v>98</v>
      </c>
      <c r="M96" s="29">
        <v>2.6</v>
      </c>
      <c r="N96" s="30">
        <v>0</v>
      </c>
      <c r="O96" s="31">
        <v>46</v>
      </c>
      <c r="Q96" s="20">
        <v>176413</v>
      </c>
      <c r="R96" s="20" t="s">
        <v>344</v>
      </c>
      <c r="S96" s="20" t="s">
        <v>26</v>
      </c>
      <c r="T96" s="20" t="s">
        <v>56</v>
      </c>
      <c r="U96" s="25">
        <v>4.5999999999999996</v>
      </c>
      <c r="V96" s="23">
        <v>1</v>
      </c>
      <c r="W96" s="26">
        <v>42</v>
      </c>
    </row>
    <row r="97" spans="1:23" ht="11.25" customHeight="1">
      <c r="A97" s="19">
        <v>87835</v>
      </c>
      <c r="B97" s="20" t="s">
        <v>345</v>
      </c>
      <c r="C97" s="21" t="s">
        <v>24</v>
      </c>
      <c r="D97" s="20" t="s">
        <v>61</v>
      </c>
      <c r="E97" s="22">
        <v>3.4</v>
      </c>
      <c r="F97" s="23">
        <v>0</v>
      </c>
      <c r="G97" s="24">
        <v>42</v>
      </c>
      <c r="I97" s="27">
        <v>80226</v>
      </c>
      <c r="J97" s="27" t="s">
        <v>346</v>
      </c>
      <c r="K97" s="28" t="s">
        <v>24</v>
      </c>
      <c r="L97" s="27" t="s">
        <v>143</v>
      </c>
      <c r="M97" s="29">
        <v>2.6</v>
      </c>
      <c r="N97" s="30">
        <v>2</v>
      </c>
      <c r="O97" s="31">
        <v>67</v>
      </c>
      <c r="Q97" s="20">
        <v>84583</v>
      </c>
      <c r="R97" s="20" t="s">
        <v>347</v>
      </c>
      <c r="S97" s="20" t="s">
        <v>26</v>
      </c>
      <c r="T97" s="20" t="s">
        <v>63</v>
      </c>
      <c r="U97" s="25">
        <v>4.5</v>
      </c>
      <c r="V97" s="23">
        <v>0</v>
      </c>
      <c r="W97" s="26">
        <v>35</v>
      </c>
    </row>
    <row r="98" spans="1:23" ht="11.25" customHeight="1">
      <c r="A98" s="19">
        <v>152590</v>
      </c>
      <c r="B98" s="20" t="s">
        <v>348</v>
      </c>
      <c r="C98" s="21" t="s">
        <v>24</v>
      </c>
      <c r="D98" s="20" t="s">
        <v>67</v>
      </c>
      <c r="E98" s="22">
        <v>3.4</v>
      </c>
      <c r="F98" s="23">
        <v>0</v>
      </c>
      <c r="G98" s="24">
        <v>0</v>
      </c>
      <c r="I98" s="27">
        <v>89068</v>
      </c>
      <c r="J98" s="27" t="s">
        <v>349</v>
      </c>
      <c r="K98" s="28" t="s">
        <v>24</v>
      </c>
      <c r="L98" s="27" t="s">
        <v>54</v>
      </c>
      <c r="M98" s="29">
        <v>2.6</v>
      </c>
      <c r="N98" s="30">
        <v>0</v>
      </c>
      <c r="O98" s="31">
        <v>26</v>
      </c>
      <c r="Q98" s="20">
        <v>101178</v>
      </c>
      <c r="R98" s="20" t="s">
        <v>350</v>
      </c>
      <c r="S98" s="20" t="s">
        <v>26</v>
      </c>
      <c r="T98" s="20" t="s">
        <v>79</v>
      </c>
      <c r="U98" s="25">
        <v>4.5</v>
      </c>
      <c r="V98" s="23">
        <v>8</v>
      </c>
      <c r="W98" s="26">
        <v>155</v>
      </c>
    </row>
    <row r="99" spans="1:23" ht="11.25" customHeight="1" thickBot="1">
      <c r="A99" s="34">
        <v>179268</v>
      </c>
      <c r="B99" s="35" t="s">
        <v>351</v>
      </c>
      <c r="C99" s="36" t="s">
        <v>24</v>
      </c>
      <c r="D99" s="35" t="s">
        <v>56</v>
      </c>
      <c r="E99" s="37">
        <v>3.4</v>
      </c>
      <c r="F99" s="38">
        <v>0</v>
      </c>
      <c r="G99" s="39">
        <v>74</v>
      </c>
      <c r="H99" s="40"/>
      <c r="I99" s="35">
        <v>101105</v>
      </c>
      <c r="J99" s="35" t="s">
        <v>352</v>
      </c>
      <c r="K99" s="36" t="s">
        <v>24</v>
      </c>
      <c r="L99" s="35" t="s">
        <v>54</v>
      </c>
      <c r="M99" s="37">
        <v>2.6</v>
      </c>
      <c r="N99" s="38">
        <v>0</v>
      </c>
      <c r="O99" s="39">
        <v>0</v>
      </c>
      <c r="P99" s="40"/>
      <c r="Q99" s="41">
        <v>219961</v>
      </c>
      <c r="R99" s="41" t="s">
        <v>353</v>
      </c>
      <c r="S99" s="41" t="s">
        <v>26</v>
      </c>
      <c r="T99" s="41" t="s">
        <v>65</v>
      </c>
      <c r="U99" s="42">
        <v>4.5</v>
      </c>
      <c r="V99" s="43">
        <v>0</v>
      </c>
      <c r="W99" s="44">
        <v>0</v>
      </c>
    </row>
    <row r="100" spans="1:23" ht="10.8" thickTop="1">
      <c r="A100" s="1" t="s">
        <v>0</v>
      </c>
      <c r="B100" s="2" t="s">
        <v>1</v>
      </c>
      <c r="C100" s="3" t="s">
        <v>2</v>
      </c>
      <c r="D100" s="2" t="s">
        <v>3</v>
      </c>
      <c r="E100" s="4" t="s">
        <v>4</v>
      </c>
      <c r="F100" s="4" t="s">
        <v>5</v>
      </c>
      <c r="G100" s="4"/>
      <c r="H100" s="6"/>
      <c r="I100" s="7" t="s">
        <v>0</v>
      </c>
      <c r="J100" s="2" t="s">
        <v>1</v>
      </c>
      <c r="K100" s="3" t="s">
        <v>2</v>
      </c>
      <c r="L100" s="2" t="s">
        <v>3</v>
      </c>
      <c r="M100" s="4" t="s">
        <v>4</v>
      </c>
      <c r="N100" s="4" t="s">
        <v>5</v>
      </c>
      <c r="O100" s="4"/>
      <c r="P100" s="6"/>
      <c r="Q100" s="8" t="s">
        <v>0</v>
      </c>
      <c r="R100" s="2" t="s">
        <v>1</v>
      </c>
      <c r="S100" s="3" t="s">
        <v>2</v>
      </c>
      <c r="T100" s="2" t="s">
        <v>3</v>
      </c>
      <c r="U100" s="4" t="s">
        <v>4</v>
      </c>
      <c r="V100" s="4" t="s">
        <v>5</v>
      </c>
      <c r="W100" s="9"/>
    </row>
    <row r="101" spans="1:23" ht="20.399999999999999">
      <c r="A101" s="11"/>
      <c r="B101" s="12"/>
      <c r="C101" s="13"/>
      <c r="D101" s="12"/>
      <c r="E101" s="12"/>
      <c r="F101" s="14" t="s">
        <v>6</v>
      </c>
      <c r="G101" s="45" t="s">
        <v>7</v>
      </c>
      <c r="H101" s="16"/>
      <c r="I101" s="17"/>
      <c r="J101" s="12"/>
      <c r="K101" s="13"/>
      <c r="L101" s="12"/>
      <c r="M101" s="12"/>
      <c r="N101" s="14" t="s">
        <v>6</v>
      </c>
      <c r="O101" s="45" t="s">
        <v>7</v>
      </c>
      <c r="P101" s="16"/>
      <c r="Q101" s="12"/>
      <c r="R101" s="12"/>
      <c r="S101" s="13"/>
      <c r="T101" s="12"/>
      <c r="U101" s="12"/>
      <c r="V101" s="14" t="s">
        <v>6</v>
      </c>
      <c r="W101" s="18" t="s">
        <v>7</v>
      </c>
    </row>
    <row r="102" spans="1:23" ht="10.199999999999999">
      <c r="A102" s="19">
        <v>124183</v>
      </c>
      <c r="B102" s="27" t="s">
        <v>354</v>
      </c>
      <c r="C102" s="28" t="s">
        <v>26</v>
      </c>
      <c r="D102" s="27" t="s">
        <v>56</v>
      </c>
      <c r="E102" s="29">
        <v>4.4000000000000004</v>
      </c>
      <c r="F102" s="30">
        <v>0</v>
      </c>
      <c r="G102" s="31">
        <v>43</v>
      </c>
      <c r="I102" s="27">
        <v>86417</v>
      </c>
      <c r="J102" s="27" t="s">
        <v>355</v>
      </c>
      <c r="K102" s="28" t="s">
        <v>26</v>
      </c>
      <c r="L102" s="27" t="s">
        <v>98</v>
      </c>
      <c r="M102" s="29">
        <v>3</v>
      </c>
      <c r="N102" s="30">
        <v>0</v>
      </c>
      <c r="O102" s="31">
        <v>102</v>
      </c>
      <c r="Q102" s="20">
        <v>505187</v>
      </c>
      <c r="R102" s="20" t="s">
        <v>356</v>
      </c>
      <c r="S102" s="20" t="s">
        <v>26</v>
      </c>
      <c r="T102" s="20" t="s">
        <v>56</v>
      </c>
      <c r="U102" s="25">
        <v>2.4</v>
      </c>
      <c r="V102" s="23">
        <v>0</v>
      </c>
      <c r="W102" s="24">
        <v>0</v>
      </c>
    </row>
    <row r="103" spans="1:23" ht="10.199999999999999">
      <c r="A103" s="46">
        <v>166989</v>
      </c>
      <c r="B103" s="27" t="s">
        <v>357</v>
      </c>
      <c r="C103" s="28" t="s">
        <v>26</v>
      </c>
      <c r="D103" s="27" t="s">
        <v>75</v>
      </c>
      <c r="E103" s="29">
        <v>4.4000000000000004</v>
      </c>
      <c r="F103" s="30">
        <v>5</v>
      </c>
      <c r="G103" s="31">
        <v>105</v>
      </c>
      <c r="I103" s="27">
        <v>96787</v>
      </c>
      <c r="J103" s="27" t="s">
        <v>358</v>
      </c>
      <c r="K103" s="28" t="s">
        <v>26</v>
      </c>
      <c r="L103" s="27" t="s">
        <v>79</v>
      </c>
      <c r="M103" s="29">
        <v>3</v>
      </c>
      <c r="N103" s="30">
        <v>3</v>
      </c>
      <c r="O103" s="31">
        <v>83</v>
      </c>
      <c r="Q103" s="20">
        <v>535928</v>
      </c>
      <c r="R103" s="20" t="s">
        <v>359</v>
      </c>
      <c r="S103" s="20" t="s">
        <v>26</v>
      </c>
      <c r="T103" s="20" t="s">
        <v>44</v>
      </c>
      <c r="U103" s="25">
        <v>2.4</v>
      </c>
      <c r="V103" s="23">
        <v>0</v>
      </c>
      <c r="W103" s="24">
        <v>20</v>
      </c>
    </row>
    <row r="104" spans="1:23" ht="10.199999999999999">
      <c r="A104" s="46">
        <v>201666</v>
      </c>
      <c r="B104" s="27" t="s">
        <v>360</v>
      </c>
      <c r="C104" s="28" t="s">
        <v>26</v>
      </c>
      <c r="D104" s="27" t="s">
        <v>75</v>
      </c>
      <c r="E104" s="29">
        <v>4.3</v>
      </c>
      <c r="F104" s="30">
        <v>7</v>
      </c>
      <c r="G104" s="31">
        <v>148</v>
      </c>
      <c r="I104" s="27">
        <v>122775</v>
      </c>
      <c r="J104" s="27" t="s">
        <v>361</v>
      </c>
      <c r="K104" s="28" t="s">
        <v>26</v>
      </c>
      <c r="L104" s="27" t="s">
        <v>63</v>
      </c>
      <c r="M104" s="29">
        <v>3</v>
      </c>
      <c r="N104" s="30">
        <v>0</v>
      </c>
      <c r="O104" s="31">
        <v>10</v>
      </c>
      <c r="Q104" s="20">
        <v>56872</v>
      </c>
      <c r="R104" s="20" t="s">
        <v>362</v>
      </c>
      <c r="S104" s="20" t="s">
        <v>26</v>
      </c>
      <c r="T104" s="20" t="s">
        <v>71</v>
      </c>
      <c r="U104" s="25">
        <v>2.2999999999999998</v>
      </c>
      <c r="V104" s="23">
        <v>0</v>
      </c>
      <c r="W104" s="24">
        <v>4</v>
      </c>
    </row>
    <row r="105" spans="1:23" ht="10.199999999999999">
      <c r="A105" s="46">
        <v>116216</v>
      </c>
      <c r="B105" s="27" t="s">
        <v>363</v>
      </c>
      <c r="C105" s="28" t="s">
        <v>26</v>
      </c>
      <c r="D105" s="27" t="s">
        <v>46</v>
      </c>
      <c r="E105" s="29">
        <v>4.2</v>
      </c>
      <c r="F105" s="30">
        <v>8</v>
      </c>
      <c r="G105" s="31">
        <v>147</v>
      </c>
      <c r="I105" s="27">
        <v>126187</v>
      </c>
      <c r="J105" s="27" t="s">
        <v>364</v>
      </c>
      <c r="K105" s="28" t="s">
        <v>26</v>
      </c>
      <c r="L105" s="27" t="s">
        <v>56</v>
      </c>
      <c r="M105" s="29">
        <v>3</v>
      </c>
      <c r="N105" s="30">
        <v>2</v>
      </c>
      <c r="O105" s="31">
        <v>50</v>
      </c>
      <c r="Q105" s="20">
        <v>80179</v>
      </c>
      <c r="R105" s="20" t="s">
        <v>365</v>
      </c>
      <c r="S105" s="20" t="s">
        <v>26</v>
      </c>
      <c r="T105" s="20" t="s">
        <v>65</v>
      </c>
      <c r="U105" s="25">
        <v>2.2999999999999998</v>
      </c>
      <c r="V105" s="23">
        <v>3</v>
      </c>
      <c r="W105" s="24">
        <v>22</v>
      </c>
    </row>
    <row r="106" spans="1:23" ht="10.199999999999999">
      <c r="A106" s="46">
        <v>170137</v>
      </c>
      <c r="B106" s="27" t="s">
        <v>366</v>
      </c>
      <c r="C106" s="28" t="s">
        <v>26</v>
      </c>
      <c r="D106" s="27" t="s">
        <v>58</v>
      </c>
      <c r="E106" s="29">
        <v>4.2</v>
      </c>
      <c r="F106" s="30">
        <v>2</v>
      </c>
      <c r="G106" s="31">
        <v>60</v>
      </c>
      <c r="I106" s="27">
        <v>133845</v>
      </c>
      <c r="J106" s="27" t="s">
        <v>367</v>
      </c>
      <c r="K106" s="28" t="s">
        <v>26</v>
      </c>
      <c r="L106" s="27" t="s">
        <v>71</v>
      </c>
      <c r="M106" s="29">
        <v>3</v>
      </c>
      <c r="N106" s="30">
        <v>0</v>
      </c>
      <c r="O106" s="31">
        <v>1</v>
      </c>
      <c r="Q106" s="20">
        <v>89076</v>
      </c>
      <c r="R106" s="20" t="s">
        <v>368</v>
      </c>
      <c r="S106" s="20" t="s">
        <v>26</v>
      </c>
      <c r="T106" s="20" t="s">
        <v>143</v>
      </c>
      <c r="U106" s="25">
        <v>2.2999999999999998</v>
      </c>
      <c r="V106" s="23">
        <v>0</v>
      </c>
      <c r="W106" s="24">
        <v>62</v>
      </c>
    </row>
    <row r="107" spans="1:23" ht="10.199999999999999">
      <c r="A107" s="46">
        <v>184029</v>
      </c>
      <c r="B107" s="27" t="s">
        <v>369</v>
      </c>
      <c r="C107" s="28" t="s">
        <v>26</v>
      </c>
      <c r="D107" s="27" t="s">
        <v>46</v>
      </c>
      <c r="E107" s="29">
        <v>4.2</v>
      </c>
      <c r="F107" s="30">
        <v>2</v>
      </c>
      <c r="G107" s="31">
        <v>177</v>
      </c>
      <c r="I107" s="27">
        <v>151086</v>
      </c>
      <c r="J107" s="27" t="s">
        <v>370</v>
      </c>
      <c r="K107" s="28" t="s">
        <v>26</v>
      </c>
      <c r="L107" s="27" t="s">
        <v>69</v>
      </c>
      <c r="M107" s="29">
        <v>3</v>
      </c>
      <c r="N107" s="30">
        <v>3</v>
      </c>
      <c r="O107" s="31">
        <v>46</v>
      </c>
      <c r="Q107" s="20">
        <v>185253</v>
      </c>
      <c r="R107" s="20" t="s">
        <v>371</v>
      </c>
      <c r="S107" s="20" t="s">
        <v>26</v>
      </c>
      <c r="T107" s="20" t="s">
        <v>143</v>
      </c>
      <c r="U107" s="25">
        <v>2.2999999999999998</v>
      </c>
      <c r="V107" s="23">
        <v>0</v>
      </c>
      <c r="W107" s="24">
        <v>10</v>
      </c>
    </row>
    <row r="108" spans="1:23" ht="10.199999999999999">
      <c r="A108" s="46">
        <v>448047</v>
      </c>
      <c r="B108" s="27" t="s">
        <v>372</v>
      </c>
      <c r="C108" s="28" t="s">
        <v>26</v>
      </c>
      <c r="D108" s="27" t="s">
        <v>56</v>
      </c>
      <c r="E108" s="29">
        <v>4.2</v>
      </c>
      <c r="F108" s="30">
        <v>2</v>
      </c>
      <c r="G108" s="31">
        <v>55</v>
      </c>
      <c r="I108" s="27">
        <v>153256</v>
      </c>
      <c r="J108" s="27" t="s">
        <v>373</v>
      </c>
      <c r="K108" s="28" t="s">
        <v>26</v>
      </c>
      <c r="L108" s="27" t="s">
        <v>46</v>
      </c>
      <c r="M108" s="29">
        <v>3</v>
      </c>
      <c r="N108" s="30">
        <v>0</v>
      </c>
      <c r="O108" s="31">
        <v>13</v>
      </c>
      <c r="Q108" s="20">
        <v>222531</v>
      </c>
      <c r="R108" s="20" t="s">
        <v>374</v>
      </c>
      <c r="S108" s="20" t="s">
        <v>26</v>
      </c>
      <c r="T108" s="20" t="s">
        <v>143</v>
      </c>
      <c r="U108" s="25">
        <v>2.2999999999999998</v>
      </c>
      <c r="V108" s="23">
        <v>4</v>
      </c>
      <c r="W108" s="24">
        <v>134</v>
      </c>
    </row>
    <row r="109" spans="1:23" ht="10.199999999999999">
      <c r="A109" s="46">
        <v>444145</v>
      </c>
      <c r="B109" s="27" t="s">
        <v>375</v>
      </c>
      <c r="C109" s="28" t="s">
        <v>26</v>
      </c>
      <c r="D109" s="27" t="s">
        <v>46</v>
      </c>
      <c r="E109" s="29">
        <v>4.0999999999999996</v>
      </c>
      <c r="F109" s="30">
        <v>0</v>
      </c>
      <c r="G109" s="31">
        <v>185</v>
      </c>
      <c r="I109" s="27">
        <v>153682</v>
      </c>
      <c r="J109" s="27" t="s">
        <v>376</v>
      </c>
      <c r="K109" s="28" t="s">
        <v>26</v>
      </c>
      <c r="L109" s="27" t="s">
        <v>54</v>
      </c>
      <c r="M109" s="29">
        <v>3</v>
      </c>
      <c r="N109" s="30">
        <v>3</v>
      </c>
      <c r="O109" s="31">
        <v>86</v>
      </c>
      <c r="Q109" s="20">
        <v>240143</v>
      </c>
      <c r="R109" s="20" t="s">
        <v>377</v>
      </c>
      <c r="S109" s="20" t="s">
        <v>26</v>
      </c>
      <c r="T109" s="20" t="s">
        <v>79</v>
      </c>
      <c r="U109" s="25">
        <v>2.2999999999999998</v>
      </c>
      <c r="V109" s="23">
        <v>0</v>
      </c>
      <c r="W109" s="24">
        <v>35</v>
      </c>
    </row>
    <row r="110" spans="1:23" ht="10.199999999999999">
      <c r="A110" s="46">
        <v>80607</v>
      </c>
      <c r="B110" s="27" t="s">
        <v>378</v>
      </c>
      <c r="C110" s="28" t="s">
        <v>26</v>
      </c>
      <c r="D110" s="27" t="s">
        <v>67</v>
      </c>
      <c r="E110" s="29">
        <v>4</v>
      </c>
      <c r="F110" s="30">
        <v>3</v>
      </c>
      <c r="G110" s="31">
        <v>96</v>
      </c>
      <c r="I110" s="27">
        <v>158499</v>
      </c>
      <c r="J110" s="27" t="s">
        <v>379</v>
      </c>
      <c r="K110" s="28" t="s">
        <v>26</v>
      </c>
      <c r="L110" s="27" t="s">
        <v>71</v>
      </c>
      <c r="M110" s="29">
        <v>3</v>
      </c>
      <c r="N110" s="30">
        <v>2</v>
      </c>
      <c r="O110" s="31">
        <v>81</v>
      </c>
      <c r="Q110" s="20">
        <v>437476</v>
      </c>
      <c r="R110" s="20" t="s">
        <v>380</v>
      </c>
      <c r="S110" s="20" t="s">
        <v>26</v>
      </c>
      <c r="T110" s="20" t="s">
        <v>143</v>
      </c>
      <c r="U110" s="25">
        <v>2.2999999999999998</v>
      </c>
      <c r="V110" s="23">
        <v>0</v>
      </c>
      <c r="W110" s="24">
        <v>0</v>
      </c>
    </row>
    <row r="111" spans="1:23" ht="10.199999999999999">
      <c r="A111" s="46">
        <v>195735</v>
      </c>
      <c r="B111" s="27" t="s">
        <v>381</v>
      </c>
      <c r="C111" s="28" t="s">
        <v>26</v>
      </c>
      <c r="D111" s="27" t="s">
        <v>46</v>
      </c>
      <c r="E111" s="29">
        <v>4</v>
      </c>
      <c r="F111" s="30">
        <v>0</v>
      </c>
      <c r="G111" s="31">
        <v>0</v>
      </c>
      <c r="I111" s="27">
        <v>168991</v>
      </c>
      <c r="J111" s="27" t="s">
        <v>382</v>
      </c>
      <c r="K111" s="28" t="s">
        <v>26</v>
      </c>
      <c r="L111" s="27" t="s">
        <v>71</v>
      </c>
      <c r="M111" s="29">
        <v>3</v>
      </c>
      <c r="N111" s="30">
        <v>3</v>
      </c>
      <c r="O111" s="31">
        <v>131</v>
      </c>
      <c r="Q111" s="20">
        <v>476502</v>
      </c>
      <c r="R111" s="20" t="s">
        <v>383</v>
      </c>
      <c r="S111" s="20" t="s">
        <v>26</v>
      </c>
      <c r="T111" s="20" t="s">
        <v>69</v>
      </c>
      <c r="U111" s="25">
        <v>2.2999999999999998</v>
      </c>
      <c r="V111" s="23">
        <v>2</v>
      </c>
      <c r="W111" s="24">
        <v>18</v>
      </c>
    </row>
    <row r="112" spans="1:23" ht="10.199999999999999">
      <c r="A112" s="46">
        <v>220566</v>
      </c>
      <c r="B112" s="27" t="s">
        <v>384</v>
      </c>
      <c r="C112" s="28" t="s">
        <v>26</v>
      </c>
      <c r="D112" s="27" t="s">
        <v>50</v>
      </c>
      <c r="E112" s="29">
        <v>4</v>
      </c>
      <c r="F112" s="30">
        <v>3</v>
      </c>
      <c r="G112" s="31">
        <v>129</v>
      </c>
      <c r="I112" s="27">
        <v>180151</v>
      </c>
      <c r="J112" s="27" t="s">
        <v>385</v>
      </c>
      <c r="K112" s="28" t="s">
        <v>26</v>
      </c>
      <c r="L112" s="27" t="s">
        <v>48</v>
      </c>
      <c r="M112" s="29">
        <v>3</v>
      </c>
      <c r="N112" s="30">
        <v>0</v>
      </c>
      <c r="O112" s="31">
        <v>0</v>
      </c>
      <c r="Q112" s="20">
        <v>487838</v>
      </c>
      <c r="R112" s="20" t="s">
        <v>386</v>
      </c>
      <c r="S112" s="20" t="s">
        <v>26</v>
      </c>
      <c r="T112" s="20" t="s">
        <v>56</v>
      </c>
      <c r="U112" s="25">
        <v>2.2999999999999998</v>
      </c>
      <c r="V112" s="23">
        <v>4</v>
      </c>
      <c r="W112" s="24">
        <v>24</v>
      </c>
    </row>
    <row r="113" spans="1:23" ht="10.199999999999999">
      <c r="A113" s="46">
        <v>224024</v>
      </c>
      <c r="B113" s="27" t="s">
        <v>387</v>
      </c>
      <c r="C113" s="28" t="s">
        <v>26</v>
      </c>
      <c r="D113" s="27" t="s">
        <v>48</v>
      </c>
      <c r="E113" s="29">
        <v>4</v>
      </c>
      <c r="F113" s="30">
        <v>2</v>
      </c>
      <c r="G113" s="31">
        <v>121</v>
      </c>
      <c r="I113" s="27">
        <v>183656</v>
      </c>
      <c r="J113" s="27" t="s">
        <v>388</v>
      </c>
      <c r="K113" s="28" t="s">
        <v>26</v>
      </c>
      <c r="L113" s="27" t="s">
        <v>83</v>
      </c>
      <c r="M113" s="29">
        <v>3</v>
      </c>
      <c r="N113" s="30">
        <v>1</v>
      </c>
      <c r="O113" s="31">
        <v>82</v>
      </c>
      <c r="Q113" s="20">
        <v>513046</v>
      </c>
      <c r="R113" s="20" t="s">
        <v>389</v>
      </c>
      <c r="S113" s="20" t="s">
        <v>26</v>
      </c>
      <c r="T113" s="20" t="s">
        <v>143</v>
      </c>
      <c r="U113" s="25">
        <v>2.2999999999999998</v>
      </c>
      <c r="V113" s="23">
        <v>0</v>
      </c>
      <c r="W113" s="24">
        <v>51</v>
      </c>
    </row>
    <row r="114" spans="1:23" ht="10.199999999999999">
      <c r="A114" s="46">
        <v>109322</v>
      </c>
      <c r="B114" s="27" t="s">
        <v>390</v>
      </c>
      <c r="C114" s="28" t="s">
        <v>26</v>
      </c>
      <c r="D114" s="27" t="s">
        <v>143</v>
      </c>
      <c r="E114" s="29">
        <v>3.9</v>
      </c>
      <c r="F114" s="30">
        <v>0</v>
      </c>
      <c r="G114" s="31">
        <v>31</v>
      </c>
      <c r="I114" s="27">
        <v>212701</v>
      </c>
      <c r="J114" s="27" t="s">
        <v>391</v>
      </c>
      <c r="K114" s="28" t="s">
        <v>26</v>
      </c>
      <c r="L114" s="27" t="s">
        <v>56</v>
      </c>
      <c r="M114" s="29">
        <v>3</v>
      </c>
      <c r="N114" s="30">
        <v>0</v>
      </c>
      <c r="O114" s="31">
        <v>16</v>
      </c>
      <c r="Q114" s="20">
        <v>536916</v>
      </c>
      <c r="R114" s="20" t="s">
        <v>392</v>
      </c>
      <c r="S114" s="20" t="s">
        <v>26</v>
      </c>
      <c r="T114" s="20" t="s">
        <v>94</v>
      </c>
      <c r="U114" s="25">
        <v>2.2999999999999998</v>
      </c>
      <c r="V114" s="23">
        <v>1</v>
      </c>
      <c r="W114" s="24">
        <v>27</v>
      </c>
    </row>
    <row r="115" spans="1:23" ht="10.199999999999999">
      <c r="A115" s="46">
        <v>221399</v>
      </c>
      <c r="B115" s="27" t="s">
        <v>393</v>
      </c>
      <c r="C115" s="28" t="s">
        <v>26</v>
      </c>
      <c r="D115" s="27" t="s">
        <v>65</v>
      </c>
      <c r="E115" s="29">
        <v>3.9</v>
      </c>
      <c r="F115" s="30">
        <v>7</v>
      </c>
      <c r="G115" s="31">
        <v>147</v>
      </c>
      <c r="I115" s="27">
        <v>226944</v>
      </c>
      <c r="J115" s="27" t="s">
        <v>394</v>
      </c>
      <c r="K115" s="28" t="s">
        <v>26</v>
      </c>
      <c r="L115" s="27" t="s">
        <v>63</v>
      </c>
      <c r="M115" s="29">
        <v>3</v>
      </c>
      <c r="N115" s="30">
        <v>3</v>
      </c>
      <c r="O115" s="31">
        <v>67</v>
      </c>
      <c r="Q115" s="20">
        <v>41823</v>
      </c>
      <c r="R115" s="20" t="s">
        <v>395</v>
      </c>
      <c r="S115" s="20" t="s">
        <v>26</v>
      </c>
      <c r="T115" s="20" t="s">
        <v>52</v>
      </c>
      <c r="U115" s="25">
        <v>2.2000000000000002</v>
      </c>
      <c r="V115" s="23">
        <v>0</v>
      </c>
      <c r="W115" s="24">
        <v>0</v>
      </c>
    </row>
    <row r="116" spans="1:23" ht="10.199999999999999">
      <c r="A116" s="46">
        <v>232787</v>
      </c>
      <c r="B116" s="27" t="s">
        <v>396</v>
      </c>
      <c r="C116" s="28" t="s">
        <v>26</v>
      </c>
      <c r="D116" s="27" t="s">
        <v>56</v>
      </c>
      <c r="E116" s="29">
        <v>3.9</v>
      </c>
      <c r="F116" s="30">
        <v>3</v>
      </c>
      <c r="G116" s="31">
        <v>79</v>
      </c>
      <c r="I116" s="27">
        <v>227127</v>
      </c>
      <c r="J116" s="27" t="s">
        <v>397</v>
      </c>
      <c r="K116" s="28" t="s">
        <v>26</v>
      </c>
      <c r="L116" s="27" t="s">
        <v>61</v>
      </c>
      <c r="M116" s="29">
        <v>3</v>
      </c>
      <c r="N116" s="30">
        <v>3</v>
      </c>
      <c r="O116" s="31">
        <v>33</v>
      </c>
      <c r="Q116" s="20">
        <v>156685</v>
      </c>
      <c r="R116" s="20" t="s">
        <v>398</v>
      </c>
      <c r="S116" s="20" t="s">
        <v>26</v>
      </c>
      <c r="T116" s="20" t="s">
        <v>71</v>
      </c>
      <c r="U116" s="25">
        <v>2.2000000000000002</v>
      </c>
      <c r="V116" s="23">
        <v>0</v>
      </c>
      <c r="W116" s="24">
        <v>40</v>
      </c>
    </row>
    <row r="117" spans="1:23" ht="10.199999999999999">
      <c r="A117" s="46">
        <v>61558</v>
      </c>
      <c r="B117" s="27" t="s">
        <v>399</v>
      </c>
      <c r="C117" s="28" t="s">
        <v>26</v>
      </c>
      <c r="D117" s="27" t="s">
        <v>44</v>
      </c>
      <c r="E117" s="29">
        <v>3.8</v>
      </c>
      <c r="F117" s="30">
        <v>0</v>
      </c>
      <c r="G117" s="31">
        <v>61</v>
      </c>
      <c r="I117" s="27">
        <v>437742</v>
      </c>
      <c r="J117" s="27" t="s">
        <v>400</v>
      </c>
      <c r="K117" s="28" t="s">
        <v>26</v>
      </c>
      <c r="L117" s="27" t="s">
        <v>98</v>
      </c>
      <c r="M117" s="29">
        <v>3</v>
      </c>
      <c r="N117" s="30">
        <v>0</v>
      </c>
      <c r="O117" s="31">
        <v>29</v>
      </c>
      <c r="Q117" s="20">
        <v>160987</v>
      </c>
      <c r="R117" s="20" t="s">
        <v>401</v>
      </c>
      <c r="S117" s="20" t="s">
        <v>26</v>
      </c>
      <c r="T117" s="20" t="s">
        <v>52</v>
      </c>
      <c r="U117" s="25">
        <v>2.2000000000000002</v>
      </c>
      <c r="V117" s="23">
        <v>0</v>
      </c>
      <c r="W117" s="24">
        <v>0</v>
      </c>
    </row>
    <row r="118" spans="1:23" ht="10.199999999999999">
      <c r="A118" s="46">
        <v>85955</v>
      </c>
      <c r="B118" s="27" t="s">
        <v>402</v>
      </c>
      <c r="C118" s="28" t="s">
        <v>26</v>
      </c>
      <c r="D118" s="27" t="s">
        <v>46</v>
      </c>
      <c r="E118" s="29">
        <v>3.8</v>
      </c>
      <c r="F118" s="30">
        <v>4</v>
      </c>
      <c r="G118" s="31">
        <v>93</v>
      </c>
      <c r="I118" s="27">
        <v>438464</v>
      </c>
      <c r="J118" s="27" t="s">
        <v>403</v>
      </c>
      <c r="K118" s="28" t="s">
        <v>26</v>
      </c>
      <c r="L118" s="27" t="s">
        <v>98</v>
      </c>
      <c r="M118" s="29">
        <v>3</v>
      </c>
      <c r="N118" s="30">
        <v>2</v>
      </c>
      <c r="O118" s="31">
        <v>98</v>
      </c>
      <c r="Q118" s="20">
        <v>179519</v>
      </c>
      <c r="R118" s="20" t="s">
        <v>404</v>
      </c>
      <c r="S118" s="20" t="s">
        <v>26</v>
      </c>
      <c r="T118" s="20" t="s">
        <v>143</v>
      </c>
      <c r="U118" s="25">
        <v>2.2000000000000002</v>
      </c>
      <c r="V118" s="23">
        <v>3</v>
      </c>
      <c r="W118" s="24">
        <v>63</v>
      </c>
    </row>
    <row r="119" spans="1:23" ht="10.199999999999999">
      <c r="A119" s="46">
        <v>440089</v>
      </c>
      <c r="B119" s="27" t="s">
        <v>405</v>
      </c>
      <c r="C119" s="28" t="s">
        <v>26</v>
      </c>
      <c r="D119" s="27" t="s">
        <v>83</v>
      </c>
      <c r="E119" s="29">
        <v>3.8</v>
      </c>
      <c r="F119" s="30">
        <v>1</v>
      </c>
      <c r="G119" s="31">
        <v>41</v>
      </c>
      <c r="I119" s="27">
        <v>76357</v>
      </c>
      <c r="J119" s="27" t="s">
        <v>406</v>
      </c>
      <c r="K119" s="28" t="s">
        <v>26</v>
      </c>
      <c r="L119" s="27" t="s">
        <v>54</v>
      </c>
      <c r="M119" s="29">
        <v>2.9</v>
      </c>
      <c r="N119" s="30">
        <v>2</v>
      </c>
      <c r="O119" s="31">
        <v>67</v>
      </c>
      <c r="Q119" s="20">
        <v>204968</v>
      </c>
      <c r="R119" s="20" t="s">
        <v>407</v>
      </c>
      <c r="S119" s="20" t="s">
        <v>26</v>
      </c>
      <c r="T119" s="20" t="s">
        <v>143</v>
      </c>
      <c r="U119" s="25">
        <v>2.2000000000000002</v>
      </c>
      <c r="V119" s="23">
        <v>2</v>
      </c>
      <c r="W119" s="24">
        <v>70</v>
      </c>
    </row>
    <row r="120" spans="1:23" ht="10.199999999999999">
      <c r="A120" s="46">
        <v>61256</v>
      </c>
      <c r="B120" s="27" t="s">
        <v>408</v>
      </c>
      <c r="C120" s="28" t="s">
        <v>26</v>
      </c>
      <c r="D120" s="27" t="s">
        <v>67</v>
      </c>
      <c r="E120" s="29">
        <v>3.7</v>
      </c>
      <c r="F120" s="30">
        <v>5</v>
      </c>
      <c r="G120" s="31">
        <v>128</v>
      </c>
      <c r="I120" s="27">
        <v>81205</v>
      </c>
      <c r="J120" s="27" t="s">
        <v>409</v>
      </c>
      <c r="K120" s="28" t="s">
        <v>26</v>
      </c>
      <c r="L120" s="27" t="s">
        <v>79</v>
      </c>
      <c r="M120" s="29">
        <v>2.9</v>
      </c>
      <c r="N120" s="30">
        <v>0</v>
      </c>
      <c r="O120" s="31">
        <v>6</v>
      </c>
      <c r="Q120" s="20">
        <v>215379</v>
      </c>
      <c r="R120" s="20" t="s">
        <v>410</v>
      </c>
      <c r="S120" s="20" t="s">
        <v>26</v>
      </c>
      <c r="T120" s="20" t="s">
        <v>58</v>
      </c>
      <c r="U120" s="25">
        <v>2.2000000000000002</v>
      </c>
      <c r="V120" s="23">
        <v>5</v>
      </c>
      <c r="W120" s="24">
        <v>30</v>
      </c>
    </row>
    <row r="121" spans="1:23" ht="10.199999999999999">
      <c r="A121" s="46">
        <v>116594</v>
      </c>
      <c r="B121" s="27" t="s">
        <v>411</v>
      </c>
      <c r="C121" s="28" t="s">
        <v>26</v>
      </c>
      <c r="D121" s="27" t="s">
        <v>56</v>
      </c>
      <c r="E121" s="29">
        <v>3.7</v>
      </c>
      <c r="F121" s="30">
        <v>0</v>
      </c>
      <c r="G121" s="31">
        <v>21</v>
      </c>
      <c r="I121" s="27">
        <v>152551</v>
      </c>
      <c r="J121" s="27" t="s">
        <v>412</v>
      </c>
      <c r="K121" s="28" t="s">
        <v>26</v>
      </c>
      <c r="L121" s="27" t="s">
        <v>71</v>
      </c>
      <c r="M121" s="29">
        <v>2.9</v>
      </c>
      <c r="N121" s="30">
        <v>2</v>
      </c>
      <c r="O121" s="31">
        <v>102</v>
      </c>
      <c r="Q121" s="20">
        <v>222017</v>
      </c>
      <c r="R121" s="20" t="s">
        <v>413</v>
      </c>
      <c r="S121" s="20" t="s">
        <v>26</v>
      </c>
      <c r="T121" s="20" t="s">
        <v>48</v>
      </c>
      <c r="U121" s="25">
        <v>2.2000000000000002</v>
      </c>
      <c r="V121" s="23">
        <v>0</v>
      </c>
      <c r="W121" s="24">
        <v>0</v>
      </c>
    </row>
    <row r="122" spans="1:23" ht="10.199999999999999">
      <c r="A122" s="46">
        <v>116643</v>
      </c>
      <c r="B122" s="27" t="s">
        <v>414</v>
      </c>
      <c r="C122" s="28" t="s">
        <v>26</v>
      </c>
      <c r="D122" s="27" t="s">
        <v>44</v>
      </c>
      <c r="E122" s="29">
        <v>3.7</v>
      </c>
      <c r="F122" s="30">
        <v>5</v>
      </c>
      <c r="G122" s="31">
        <v>88</v>
      </c>
      <c r="I122" s="27">
        <v>225902</v>
      </c>
      <c r="J122" s="27" t="s">
        <v>415</v>
      </c>
      <c r="K122" s="28" t="s">
        <v>26</v>
      </c>
      <c r="L122" s="27" t="s">
        <v>75</v>
      </c>
      <c r="M122" s="29">
        <v>2.9</v>
      </c>
      <c r="N122" s="30">
        <v>2</v>
      </c>
      <c r="O122" s="31">
        <v>59</v>
      </c>
      <c r="Q122" s="20">
        <v>244930</v>
      </c>
      <c r="R122" s="20" t="s">
        <v>416</v>
      </c>
      <c r="S122" s="20" t="s">
        <v>26</v>
      </c>
      <c r="T122" s="20" t="s">
        <v>143</v>
      </c>
      <c r="U122" s="25">
        <v>2.2000000000000002</v>
      </c>
      <c r="V122" s="23">
        <v>0</v>
      </c>
      <c r="W122" s="24">
        <v>1</v>
      </c>
    </row>
    <row r="123" spans="1:23" ht="10.199999999999999">
      <c r="A123" s="46">
        <v>172841</v>
      </c>
      <c r="B123" s="27" t="s">
        <v>417</v>
      </c>
      <c r="C123" s="28" t="s">
        <v>26</v>
      </c>
      <c r="D123" s="27" t="s">
        <v>48</v>
      </c>
      <c r="E123" s="29">
        <v>3.7</v>
      </c>
      <c r="F123" s="30">
        <v>2</v>
      </c>
      <c r="G123" s="31">
        <v>117</v>
      </c>
      <c r="I123" s="27">
        <v>423649</v>
      </c>
      <c r="J123" s="27" t="s">
        <v>418</v>
      </c>
      <c r="K123" s="28" t="s">
        <v>26</v>
      </c>
      <c r="L123" s="27" t="s">
        <v>94</v>
      </c>
      <c r="M123" s="29">
        <v>2.9</v>
      </c>
      <c r="N123" s="30">
        <v>0</v>
      </c>
      <c r="O123" s="31">
        <v>14</v>
      </c>
      <c r="Q123" s="20">
        <v>432931</v>
      </c>
      <c r="R123" s="20" t="s">
        <v>419</v>
      </c>
      <c r="S123" s="20" t="s">
        <v>26</v>
      </c>
      <c r="T123" s="20" t="s">
        <v>54</v>
      </c>
      <c r="U123" s="25">
        <v>2.2000000000000002</v>
      </c>
      <c r="V123" s="23">
        <v>0</v>
      </c>
      <c r="W123" s="24">
        <v>0</v>
      </c>
    </row>
    <row r="124" spans="1:23" ht="10.199999999999999">
      <c r="A124" s="46">
        <v>179018</v>
      </c>
      <c r="B124" s="27" t="s">
        <v>420</v>
      </c>
      <c r="C124" s="28" t="s">
        <v>26</v>
      </c>
      <c r="D124" s="27" t="s">
        <v>58</v>
      </c>
      <c r="E124" s="29">
        <v>3.7</v>
      </c>
      <c r="F124" s="30">
        <v>2</v>
      </c>
      <c r="G124" s="31">
        <v>145</v>
      </c>
      <c r="I124" s="27">
        <v>449871</v>
      </c>
      <c r="J124" s="27" t="s">
        <v>421</v>
      </c>
      <c r="K124" s="28" t="s">
        <v>26</v>
      </c>
      <c r="L124" s="27" t="s">
        <v>52</v>
      </c>
      <c r="M124" s="29">
        <v>2.9</v>
      </c>
      <c r="N124" s="30">
        <v>3</v>
      </c>
      <c r="O124" s="31">
        <v>97</v>
      </c>
      <c r="Q124" s="20">
        <v>450070</v>
      </c>
      <c r="R124" s="20" t="s">
        <v>422</v>
      </c>
      <c r="S124" s="20" t="s">
        <v>26</v>
      </c>
      <c r="T124" s="20" t="s">
        <v>65</v>
      </c>
      <c r="U124" s="25">
        <v>2.2000000000000002</v>
      </c>
      <c r="V124" s="23">
        <v>0</v>
      </c>
      <c r="W124" s="24">
        <v>83</v>
      </c>
    </row>
    <row r="125" spans="1:23" ht="10.199999999999999">
      <c r="A125" s="46">
        <v>195546</v>
      </c>
      <c r="B125" s="27" t="s">
        <v>423</v>
      </c>
      <c r="C125" s="28" t="s">
        <v>26</v>
      </c>
      <c r="D125" s="27" t="s">
        <v>63</v>
      </c>
      <c r="E125" s="29">
        <v>3.7</v>
      </c>
      <c r="F125" s="30">
        <v>1</v>
      </c>
      <c r="G125" s="31">
        <v>119</v>
      </c>
      <c r="I125" s="27">
        <v>466117</v>
      </c>
      <c r="J125" s="27" t="s">
        <v>424</v>
      </c>
      <c r="K125" s="28" t="s">
        <v>26</v>
      </c>
      <c r="L125" s="27" t="s">
        <v>98</v>
      </c>
      <c r="M125" s="29">
        <v>2.9</v>
      </c>
      <c r="N125" s="30">
        <v>1</v>
      </c>
      <c r="O125" s="31">
        <v>8</v>
      </c>
      <c r="Q125" s="20">
        <v>450529</v>
      </c>
      <c r="R125" s="20" t="s">
        <v>425</v>
      </c>
      <c r="S125" s="20" t="s">
        <v>26</v>
      </c>
      <c r="T125" s="20" t="s">
        <v>65</v>
      </c>
      <c r="U125" s="25">
        <v>2.2000000000000002</v>
      </c>
      <c r="V125" s="23">
        <v>0</v>
      </c>
      <c r="W125" s="24">
        <v>0</v>
      </c>
    </row>
    <row r="126" spans="1:23" ht="10.199999999999999">
      <c r="A126" s="46">
        <v>90105</v>
      </c>
      <c r="B126" s="27" t="s">
        <v>426</v>
      </c>
      <c r="C126" s="28" t="s">
        <v>26</v>
      </c>
      <c r="D126" s="27" t="s">
        <v>58</v>
      </c>
      <c r="E126" s="29">
        <v>3.6</v>
      </c>
      <c r="F126" s="30">
        <v>0</v>
      </c>
      <c r="G126" s="31">
        <v>10</v>
      </c>
      <c r="I126" s="27">
        <v>488404</v>
      </c>
      <c r="J126" s="27" t="s">
        <v>427</v>
      </c>
      <c r="K126" s="28" t="s">
        <v>26</v>
      </c>
      <c r="L126" s="27" t="s">
        <v>67</v>
      </c>
      <c r="M126" s="29">
        <v>2.9</v>
      </c>
      <c r="N126" s="30">
        <v>1</v>
      </c>
      <c r="O126" s="31">
        <v>5</v>
      </c>
      <c r="Q126" s="20">
        <v>450542</v>
      </c>
      <c r="R126" s="20" t="s">
        <v>428</v>
      </c>
      <c r="S126" s="20" t="s">
        <v>26</v>
      </c>
      <c r="T126" s="20" t="s">
        <v>98</v>
      </c>
      <c r="U126" s="25">
        <v>2.2000000000000002</v>
      </c>
      <c r="V126" s="23">
        <v>0</v>
      </c>
      <c r="W126" s="24">
        <v>0</v>
      </c>
    </row>
    <row r="127" spans="1:23" ht="10.199999999999999">
      <c r="A127" s="46">
        <v>122806</v>
      </c>
      <c r="B127" s="27" t="s">
        <v>429</v>
      </c>
      <c r="C127" s="28" t="s">
        <v>26</v>
      </c>
      <c r="D127" s="27" t="s">
        <v>63</v>
      </c>
      <c r="E127" s="29">
        <v>3.6</v>
      </c>
      <c r="F127" s="30">
        <v>2</v>
      </c>
      <c r="G127" s="31">
        <v>101</v>
      </c>
      <c r="I127" s="27">
        <v>50471</v>
      </c>
      <c r="J127" s="27" t="s">
        <v>430</v>
      </c>
      <c r="K127" s="28" t="s">
        <v>26</v>
      </c>
      <c r="L127" s="27" t="s">
        <v>98</v>
      </c>
      <c r="M127" s="29">
        <v>2.8</v>
      </c>
      <c r="N127" s="30">
        <v>1</v>
      </c>
      <c r="O127" s="31">
        <v>4</v>
      </c>
      <c r="Q127" s="20">
        <v>450544</v>
      </c>
      <c r="R127" s="20" t="s">
        <v>431</v>
      </c>
      <c r="S127" s="20" t="s">
        <v>26</v>
      </c>
      <c r="T127" s="20" t="s">
        <v>46</v>
      </c>
      <c r="U127" s="25">
        <v>2.2000000000000002</v>
      </c>
      <c r="V127" s="23">
        <v>0</v>
      </c>
      <c r="W127" s="24">
        <v>0</v>
      </c>
    </row>
    <row r="128" spans="1:23" ht="10.199999999999999">
      <c r="A128" s="46">
        <v>171317</v>
      </c>
      <c r="B128" s="27" t="s">
        <v>432</v>
      </c>
      <c r="C128" s="28" t="s">
        <v>26</v>
      </c>
      <c r="D128" s="27" t="s">
        <v>69</v>
      </c>
      <c r="E128" s="29">
        <v>3.6</v>
      </c>
      <c r="F128" s="30">
        <v>1</v>
      </c>
      <c r="G128" s="31">
        <v>128</v>
      </c>
      <c r="I128" s="27">
        <v>51938</v>
      </c>
      <c r="J128" s="27" t="s">
        <v>433</v>
      </c>
      <c r="K128" s="28" t="s">
        <v>26</v>
      </c>
      <c r="L128" s="27" t="s">
        <v>75</v>
      </c>
      <c r="M128" s="29">
        <v>2.8</v>
      </c>
      <c r="N128" s="30">
        <v>0</v>
      </c>
      <c r="O128" s="31">
        <v>16</v>
      </c>
      <c r="Q128" s="20">
        <v>461026</v>
      </c>
      <c r="R128" s="20" t="s">
        <v>434</v>
      </c>
      <c r="S128" s="20" t="s">
        <v>26</v>
      </c>
      <c r="T128" s="20" t="s">
        <v>69</v>
      </c>
      <c r="U128" s="25">
        <v>2.2000000000000002</v>
      </c>
      <c r="V128" s="23">
        <v>0</v>
      </c>
      <c r="W128" s="24">
        <v>4</v>
      </c>
    </row>
    <row r="129" spans="1:23" ht="10.199999999999999">
      <c r="A129" s="46">
        <v>172632</v>
      </c>
      <c r="B129" s="27" t="s">
        <v>435</v>
      </c>
      <c r="C129" s="28" t="s">
        <v>26</v>
      </c>
      <c r="D129" s="27" t="s">
        <v>52</v>
      </c>
      <c r="E129" s="29">
        <v>3.6</v>
      </c>
      <c r="F129" s="30">
        <v>2</v>
      </c>
      <c r="G129" s="31">
        <v>91</v>
      </c>
      <c r="I129" s="27">
        <v>78056</v>
      </c>
      <c r="J129" s="27" t="s">
        <v>436</v>
      </c>
      <c r="K129" s="28" t="s">
        <v>26</v>
      </c>
      <c r="L129" s="27" t="s">
        <v>79</v>
      </c>
      <c r="M129" s="29">
        <v>2.8</v>
      </c>
      <c r="N129" s="30">
        <v>0</v>
      </c>
      <c r="O129" s="31">
        <v>2</v>
      </c>
      <c r="Q129" s="20">
        <v>470294</v>
      </c>
      <c r="R129" s="20" t="s">
        <v>437</v>
      </c>
      <c r="S129" s="20" t="s">
        <v>26</v>
      </c>
      <c r="T129" s="20" t="s">
        <v>65</v>
      </c>
      <c r="U129" s="25">
        <v>2.2000000000000002</v>
      </c>
      <c r="V129" s="23">
        <v>0</v>
      </c>
      <c r="W129" s="24">
        <v>5</v>
      </c>
    </row>
    <row r="130" spans="1:23" ht="10.199999999999999">
      <c r="A130" s="46">
        <v>174932</v>
      </c>
      <c r="B130" s="27" t="s">
        <v>438</v>
      </c>
      <c r="C130" s="28" t="s">
        <v>26</v>
      </c>
      <c r="D130" s="27" t="s">
        <v>83</v>
      </c>
      <c r="E130" s="29">
        <v>3.6</v>
      </c>
      <c r="F130" s="30">
        <v>0</v>
      </c>
      <c r="G130" s="31">
        <v>6</v>
      </c>
      <c r="I130" s="27">
        <v>81880</v>
      </c>
      <c r="J130" s="27" t="s">
        <v>439</v>
      </c>
      <c r="K130" s="28" t="s">
        <v>26</v>
      </c>
      <c r="L130" s="27" t="s">
        <v>44</v>
      </c>
      <c r="M130" s="29">
        <v>2.8</v>
      </c>
      <c r="N130" s="30">
        <v>0</v>
      </c>
      <c r="O130" s="31">
        <v>21</v>
      </c>
      <c r="Q130" s="20">
        <v>491970</v>
      </c>
      <c r="R130" s="20" t="s">
        <v>440</v>
      </c>
      <c r="S130" s="20" t="s">
        <v>26</v>
      </c>
      <c r="T130" s="20" t="s">
        <v>44</v>
      </c>
      <c r="U130" s="25">
        <v>2.2000000000000002</v>
      </c>
      <c r="V130" s="23">
        <v>0</v>
      </c>
      <c r="W130" s="24">
        <v>0</v>
      </c>
    </row>
    <row r="131" spans="1:23" ht="10.199999999999999">
      <c r="A131" s="46">
        <v>208706</v>
      </c>
      <c r="B131" s="27" t="s">
        <v>441</v>
      </c>
      <c r="C131" s="28" t="s">
        <v>26</v>
      </c>
      <c r="D131" s="27" t="s">
        <v>58</v>
      </c>
      <c r="E131" s="29">
        <v>3.6</v>
      </c>
      <c r="F131" s="30">
        <v>4</v>
      </c>
      <c r="G131" s="31">
        <v>132</v>
      </c>
      <c r="I131" s="27">
        <v>83314</v>
      </c>
      <c r="J131" s="27" t="s">
        <v>442</v>
      </c>
      <c r="K131" s="28" t="s">
        <v>26</v>
      </c>
      <c r="L131" s="27" t="s">
        <v>58</v>
      </c>
      <c r="M131" s="29">
        <v>2.8</v>
      </c>
      <c r="N131" s="30">
        <v>0</v>
      </c>
      <c r="O131" s="31">
        <v>0</v>
      </c>
      <c r="Q131" s="20">
        <v>514356</v>
      </c>
      <c r="R131" s="20" t="s">
        <v>443</v>
      </c>
      <c r="S131" s="20" t="s">
        <v>26</v>
      </c>
      <c r="T131" s="20" t="s">
        <v>79</v>
      </c>
      <c r="U131" s="25">
        <v>2.2000000000000002</v>
      </c>
      <c r="V131" s="23">
        <v>3</v>
      </c>
      <c r="W131" s="24">
        <v>80</v>
      </c>
    </row>
    <row r="132" spans="1:23" ht="10.199999999999999">
      <c r="A132" s="46">
        <v>209289</v>
      </c>
      <c r="B132" s="27" t="s">
        <v>444</v>
      </c>
      <c r="C132" s="28" t="s">
        <v>26</v>
      </c>
      <c r="D132" s="27" t="s">
        <v>46</v>
      </c>
      <c r="E132" s="29">
        <v>3.6</v>
      </c>
      <c r="F132" s="30">
        <v>4</v>
      </c>
      <c r="G132" s="31">
        <v>19</v>
      </c>
      <c r="I132" s="27">
        <v>86934</v>
      </c>
      <c r="J132" s="27" t="s">
        <v>445</v>
      </c>
      <c r="K132" s="28" t="s">
        <v>26</v>
      </c>
      <c r="L132" s="27" t="s">
        <v>48</v>
      </c>
      <c r="M132" s="29">
        <v>2.8</v>
      </c>
      <c r="N132" s="30">
        <v>1</v>
      </c>
      <c r="O132" s="31">
        <v>19</v>
      </c>
      <c r="Q132" s="20">
        <v>515024</v>
      </c>
      <c r="R132" s="20" t="s">
        <v>446</v>
      </c>
      <c r="S132" s="20" t="s">
        <v>26</v>
      </c>
      <c r="T132" s="20" t="s">
        <v>54</v>
      </c>
      <c r="U132" s="25">
        <v>2.2000000000000002</v>
      </c>
      <c r="V132" s="23">
        <v>0</v>
      </c>
      <c r="W132" s="24">
        <v>2</v>
      </c>
    </row>
    <row r="133" spans="1:23" ht="10.199999999999999">
      <c r="A133" s="46">
        <v>224995</v>
      </c>
      <c r="B133" s="27" t="s">
        <v>447</v>
      </c>
      <c r="C133" s="28" t="s">
        <v>26</v>
      </c>
      <c r="D133" s="27" t="s">
        <v>65</v>
      </c>
      <c r="E133" s="29">
        <v>3.6</v>
      </c>
      <c r="F133" s="30">
        <v>0</v>
      </c>
      <c r="G133" s="31">
        <v>71</v>
      </c>
      <c r="I133" s="27">
        <v>89085</v>
      </c>
      <c r="J133" s="27" t="s">
        <v>448</v>
      </c>
      <c r="K133" s="28" t="s">
        <v>26</v>
      </c>
      <c r="L133" s="27" t="s">
        <v>54</v>
      </c>
      <c r="M133" s="29">
        <v>2.8</v>
      </c>
      <c r="N133" s="30">
        <v>0</v>
      </c>
      <c r="O133" s="31">
        <v>3</v>
      </c>
      <c r="Q133" s="20">
        <v>240299</v>
      </c>
      <c r="R133" s="20" t="s">
        <v>449</v>
      </c>
      <c r="S133" s="20" t="s">
        <v>26</v>
      </c>
      <c r="T133" s="20" t="s">
        <v>69</v>
      </c>
      <c r="U133" s="25">
        <v>2.1</v>
      </c>
      <c r="V133" s="23">
        <v>1</v>
      </c>
      <c r="W133" s="24">
        <v>6</v>
      </c>
    </row>
    <row r="134" spans="1:23" ht="10.199999999999999">
      <c r="A134" s="46">
        <v>232413</v>
      </c>
      <c r="B134" s="27" t="s">
        <v>450</v>
      </c>
      <c r="C134" s="28" t="s">
        <v>26</v>
      </c>
      <c r="D134" s="27" t="s">
        <v>98</v>
      </c>
      <c r="E134" s="29">
        <v>3.6</v>
      </c>
      <c r="F134" s="30">
        <v>3</v>
      </c>
      <c r="G134" s="31">
        <v>144</v>
      </c>
      <c r="I134" s="27">
        <v>92259</v>
      </c>
      <c r="J134" s="27" t="s">
        <v>451</v>
      </c>
      <c r="K134" s="28" t="s">
        <v>26</v>
      </c>
      <c r="L134" s="27" t="s">
        <v>54</v>
      </c>
      <c r="M134" s="29">
        <v>2.8</v>
      </c>
      <c r="N134" s="30">
        <v>0</v>
      </c>
      <c r="O134" s="31">
        <v>41</v>
      </c>
      <c r="Q134" s="20">
        <v>156687</v>
      </c>
      <c r="R134" s="20" t="s">
        <v>452</v>
      </c>
      <c r="S134" s="20" t="s">
        <v>26</v>
      </c>
      <c r="T134" s="20" t="s">
        <v>71</v>
      </c>
      <c r="U134" s="25">
        <v>2</v>
      </c>
      <c r="V134" s="23">
        <v>0</v>
      </c>
      <c r="W134" s="24">
        <v>12</v>
      </c>
    </row>
    <row r="135" spans="1:23" ht="10.199999999999999">
      <c r="A135" s="46">
        <v>19624</v>
      </c>
      <c r="B135" s="27" t="s">
        <v>453</v>
      </c>
      <c r="C135" s="28" t="s">
        <v>26</v>
      </c>
      <c r="D135" s="27" t="s">
        <v>69</v>
      </c>
      <c r="E135" s="29">
        <v>3.5</v>
      </c>
      <c r="F135" s="30">
        <v>0</v>
      </c>
      <c r="G135" s="31">
        <v>74</v>
      </c>
      <c r="I135" s="27">
        <v>108413</v>
      </c>
      <c r="J135" s="27" t="s">
        <v>454</v>
      </c>
      <c r="K135" s="28" t="s">
        <v>26</v>
      </c>
      <c r="L135" s="27" t="s">
        <v>98</v>
      </c>
      <c r="M135" s="29">
        <v>2.8</v>
      </c>
      <c r="N135" s="30">
        <v>7</v>
      </c>
      <c r="O135" s="31">
        <v>48</v>
      </c>
      <c r="Q135" s="20">
        <v>478912</v>
      </c>
      <c r="R135" s="20" t="s">
        <v>455</v>
      </c>
      <c r="S135" s="20" t="s">
        <v>26</v>
      </c>
      <c r="T135" s="20" t="s">
        <v>56</v>
      </c>
      <c r="U135" s="25">
        <v>2</v>
      </c>
      <c r="V135" s="23">
        <v>1</v>
      </c>
      <c r="W135" s="24">
        <v>22</v>
      </c>
    </row>
    <row r="136" spans="1:23" ht="10.199999999999999">
      <c r="A136" s="46">
        <v>56979</v>
      </c>
      <c r="B136" s="27" t="s">
        <v>456</v>
      </c>
      <c r="C136" s="28" t="s">
        <v>26</v>
      </c>
      <c r="D136" s="27" t="s">
        <v>44</v>
      </c>
      <c r="E136" s="29">
        <v>3.5</v>
      </c>
      <c r="F136" s="30">
        <v>1</v>
      </c>
      <c r="G136" s="31">
        <v>78</v>
      </c>
      <c r="I136" s="27">
        <v>119765</v>
      </c>
      <c r="J136" s="27" t="s">
        <v>457</v>
      </c>
      <c r="K136" s="28" t="s">
        <v>26</v>
      </c>
      <c r="L136" s="27" t="s">
        <v>52</v>
      </c>
      <c r="M136" s="29">
        <v>2.8</v>
      </c>
      <c r="N136" s="30">
        <v>0</v>
      </c>
      <c r="O136" s="31">
        <v>0</v>
      </c>
      <c r="Q136" s="20">
        <v>118748</v>
      </c>
      <c r="R136" s="20" t="s">
        <v>458</v>
      </c>
      <c r="S136" s="20" t="s">
        <v>28</v>
      </c>
      <c r="T136" s="20" t="s">
        <v>44</v>
      </c>
      <c r="U136" s="25">
        <v>7</v>
      </c>
      <c r="V136" s="23">
        <v>5</v>
      </c>
      <c r="W136" s="24">
        <v>216</v>
      </c>
    </row>
    <row r="137" spans="1:23" ht="10.199999999999999">
      <c r="A137" s="46">
        <v>88484</v>
      </c>
      <c r="B137" s="27" t="s">
        <v>459</v>
      </c>
      <c r="C137" s="28" t="s">
        <v>26</v>
      </c>
      <c r="D137" s="27" t="s">
        <v>69</v>
      </c>
      <c r="E137" s="29">
        <v>3.5</v>
      </c>
      <c r="F137" s="30">
        <v>0</v>
      </c>
      <c r="G137" s="31">
        <v>27</v>
      </c>
      <c r="I137" s="27">
        <v>120250</v>
      </c>
      <c r="J137" s="27" t="s">
        <v>460</v>
      </c>
      <c r="K137" s="28" t="s">
        <v>26</v>
      </c>
      <c r="L137" s="27" t="s">
        <v>52</v>
      </c>
      <c r="M137" s="29">
        <v>2.8</v>
      </c>
      <c r="N137" s="30">
        <v>0</v>
      </c>
      <c r="O137" s="31">
        <v>0</v>
      </c>
      <c r="Q137" s="20">
        <v>223094</v>
      </c>
      <c r="R137" s="20" t="s">
        <v>461</v>
      </c>
      <c r="S137" s="20" t="s">
        <v>28</v>
      </c>
      <c r="T137" s="20" t="s">
        <v>50</v>
      </c>
      <c r="U137" s="25">
        <v>6.9</v>
      </c>
      <c r="V137" s="23">
        <v>2</v>
      </c>
      <c r="W137" s="24">
        <v>293</v>
      </c>
    </row>
    <row r="138" spans="1:23" ht="10.199999999999999">
      <c r="A138" s="46">
        <v>91651</v>
      </c>
      <c r="B138" s="27" t="s">
        <v>462</v>
      </c>
      <c r="C138" s="28" t="s">
        <v>26</v>
      </c>
      <c r="D138" s="27" t="s">
        <v>56</v>
      </c>
      <c r="E138" s="29">
        <v>3.5</v>
      </c>
      <c r="F138" s="30">
        <v>1</v>
      </c>
      <c r="G138" s="31">
        <v>60</v>
      </c>
      <c r="I138" s="27">
        <v>154296</v>
      </c>
      <c r="J138" s="27" t="s">
        <v>463</v>
      </c>
      <c r="K138" s="28" t="s">
        <v>26</v>
      </c>
      <c r="L138" s="27" t="s">
        <v>54</v>
      </c>
      <c r="M138" s="29">
        <v>2.8</v>
      </c>
      <c r="N138" s="30">
        <v>2</v>
      </c>
      <c r="O138" s="31">
        <v>155</v>
      </c>
      <c r="Q138" s="20">
        <v>78830</v>
      </c>
      <c r="R138" s="20" t="s">
        <v>464</v>
      </c>
      <c r="S138" s="20" t="s">
        <v>28</v>
      </c>
      <c r="T138" s="20" t="s">
        <v>61</v>
      </c>
      <c r="U138" s="25">
        <v>6.8</v>
      </c>
      <c r="V138" s="23">
        <v>15</v>
      </c>
      <c r="W138" s="24">
        <v>253</v>
      </c>
    </row>
    <row r="139" spans="1:23" ht="10.199999999999999">
      <c r="A139" s="46">
        <v>101338</v>
      </c>
      <c r="B139" s="27" t="s">
        <v>465</v>
      </c>
      <c r="C139" s="28" t="s">
        <v>26</v>
      </c>
      <c r="D139" s="27" t="s">
        <v>67</v>
      </c>
      <c r="E139" s="29">
        <v>3.5</v>
      </c>
      <c r="F139" s="30">
        <v>0</v>
      </c>
      <c r="G139" s="31">
        <v>36</v>
      </c>
      <c r="I139" s="27">
        <v>155408</v>
      </c>
      <c r="J139" s="27" t="s">
        <v>466</v>
      </c>
      <c r="K139" s="28" t="s">
        <v>26</v>
      </c>
      <c r="L139" s="27" t="s">
        <v>71</v>
      </c>
      <c r="M139" s="29">
        <v>2.8</v>
      </c>
      <c r="N139" s="30">
        <v>0</v>
      </c>
      <c r="O139" s="31">
        <v>64</v>
      </c>
      <c r="Q139" s="20">
        <v>85971</v>
      </c>
      <c r="R139" s="20" t="s">
        <v>467</v>
      </c>
      <c r="S139" s="20" t="s">
        <v>28</v>
      </c>
      <c r="T139" s="20" t="s">
        <v>61</v>
      </c>
      <c r="U139" s="25">
        <v>6.7</v>
      </c>
      <c r="V139" s="23">
        <v>5</v>
      </c>
      <c r="W139" s="24">
        <v>154</v>
      </c>
    </row>
    <row r="140" spans="1:23" ht="10.199999999999999">
      <c r="A140" s="46">
        <v>101582</v>
      </c>
      <c r="B140" s="27" t="s">
        <v>468</v>
      </c>
      <c r="C140" s="28" t="s">
        <v>26</v>
      </c>
      <c r="D140" s="27" t="s">
        <v>67</v>
      </c>
      <c r="E140" s="29">
        <v>3.5</v>
      </c>
      <c r="F140" s="30">
        <v>9</v>
      </c>
      <c r="G140" s="31">
        <v>98</v>
      </c>
      <c r="I140" s="27">
        <v>157668</v>
      </c>
      <c r="J140" s="27" t="s">
        <v>469</v>
      </c>
      <c r="K140" s="28" t="s">
        <v>26</v>
      </c>
      <c r="L140" s="27" t="s">
        <v>61</v>
      </c>
      <c r="M140" s="29">
        <v>2.8</v>
      </c>
      <c r="N140" s="30">
        <v>0</v>
      </c>
      <c r="O140" s="31">
        <v>0</v>
      </c>
      <c r="Q140" s="20">
        <v>14937</v>
      </c>
      <c r="R140" s="20" t="s">
        <v>470</v>
      </c>
      <c r="S140" s="20" t="s">
        <v>28</v>
      </c>
      <c r="T140" s="20" t="s">
        <v>67</v>
      </c>
      <c r="U140" s="25">
        <v>6.6</v>
      </c>
      <c r="V140" s="23">
        <v>0</v>
      </c>
      <c r="W140" s="24">
        <v>17</v>
      </c>
    </row>
    <row r="141" spans="1:23" ht="10.199999999999999">
      <c r="A141" s="46">
        <v>110504</v>
      </c>
      <c r="B141" s="27" t="s">
        <v>471</v>
      </c>
      <c r="C141" s="28" t="s">
        <v>26</v>
      </c>
      <c r="D141" s="27" t="s">
        <v>63</v>
      </c>
      <c r="E141" s="29">
        <v>3.5</v>
      </c>
      <c r="F141" s="30">
        <v>0</v>
      </c>
      <c r="G141" s="31">
        <v>18</v>
      </c>
      <c r="I141" s="27">
        <v>180135</v>
      </c>
      <c r="J141" s="27" t="s">
        <v>472</v>
      </c>
      <c r="K141" s="28" t="s">
        <v>26</v>
      </c>
      <c r="L141" s="27" t="s">
        <v>58</v>
      </c>
      <c r="M141" s="29">
        <v>2.8</v>
      </c>
      <c r="N141" s="30">
        <v>0</v>
      </c>
      <c r="O141" s="31">
        <v>96</v>
      </c>
      <c r="Q141" s="20">
        <v>447203</v>
      </c>
      <c r="R141" s="20" t="s">
        <v>473</v>
      </c>
      <c r="S141" s="20" t="s">
        <v>28</v>
      </c>
      <c r="T141" s="20" t="s">
        <v>44</v>
      </c>
      <c r="U141" s="25">
        <v>6.3</v>
      </c>
      <c r="V141" s="23">
        <v>0</v>
      </c>
      <c r="W141" s="24">
        <v>112</v>
      </c>
    </row>
    <row r="142" spans="1:23" ht="10.199999999999999">
      <c r="A142" s="46">
        <v>121599</v>
      </c>
      <c r="B142" s="27" t="s">
        <v>474</v>
      </c>
      <c r="C142" s="28" t="s">
        <v>26</v>
      </c>
      <c r="D142" s="27" t="s">
        <v>52</v>
      </c>
      <c r="E142" s="29">
        <v>3.5</v>
      </c>
      <c r="F142" s="30">
        <v>7</v>
      </c>
      <c r="G142" s="31">
        <v>75</v>
      </c>
      <c r="I142" s="27">
        <v>203325</v>
      </c>
      <c r="J142" s="27" t="s">
        <v>475</v>
      </c>
      <c r="K142" s="28" t="s">
        <v>26</v>
      </c>
      <c r="L142" s="27" t="s">
        <v>54</v>
      </c>
      <c r="M142" s="29">
        <v>2.8</v>
      </c>
      <c r="N142" s="30">
        <v>0</v>
      </c>
      <c r="O142" s="31">
        <v>0</v>
      </c>
      <c r="Q142" s="20">
        <v>101668</v>
      </c>
      <c r="R142" s="20" t="s">
        <v>476</v>
      </c>
      <c r="S142" s="20" t="s">
        <v>28</v>
      </c>
      <c r="T142" s="20" t="s">
        <v>75</v>
      </c>
      <c r="U142" s="25">
        <v>6.2</v>
      </c>
      <c r="V142" s="23">
        <v>1</v>
      </c>
      <c r="W142" s="24">
        <v>90</v>
      </c>
    </row>
    <row r="143" spans="1:23" ht="10.199999999999999">
      <c r="A143" s="46">
        <v>132015</v>
      </c>
      <c r="B143" s="27" t="s">
        <v>477</v>
      </c>
      <c r="C143" s="28" t="s">
        <v>26</v>
      </c>
      <c r="D143" s="27" t="s">
        <v>61</v>
      </c>
      <c r="E143" s="29">
        <v>3.5</v>
      </c>
      <c r="F143" s="30">
        <v>0</v>
      </c>
      <c r="G143" s="31">
        <v>123</v>
      </c>
      <c r="I143" s="27">
        <v>203341</v>
      </c>
      <c r="J143" s="27" t="s">
        <v>478</v>
      </c>
      <c r="K143" s="28" t="s">
        <v>26</v>
      </c>
      <c r="L143" s="27" t="s">
        <v>75</v>
      </c>
      <c r="M143" s="29">
        <v>2.8</v>
      </c>
      <c r="N143" s="30">
        <v>0</v>
      </c>
      <c r="O143" s="31">
        <v>69</v>
      </c>
      <c r="Q143" s="20">
        <v>205651</v>
      </c>
      <c r="R143" s="20" t="s">
        <v>479</v>
      </c>
      <c r="S143" s="20" t="s">
        <v>28</v>
      </c>
      <c r="T143" s="20" t="s">
        <v>46</v>
      </c>
      <c r="U143" s="25">
        <v>6.1</v>
      </c>
      <c r="V143" s="23">
        <v>10</v>
      </c>
      <c r="W143" s="24">
        <v>120</v>
      </c>
    </row>
    <row r="144" spans="1:23" ht="10.199999999999999">
      <c r="A144" s="46">
        <v>149519</v>
      </c>
      <c r="B144" s="27" t="s">
        <v>480</v>
      </c>
      <c r="C144" s="28" t="s">
        <v>26</v>
      </c>
      <c r="D144" s="27" t="s">
        <v>48</v>
      </c>
      <c r="E144" s="29">
        <v>3.5</v>
      </c>
      <c r="F144" s="30">
        <v>1</v>
      </c>
      <c r="G144" s="31">
        <v>18</v>
      </c>
      <c r="I144" s="27">
        <v>215413</v>
      </c>
      <c r="J144" s="27" t="s">
        <v>481</v>
      </c>
      <c r="K144" s="28" t="s">
        <v>26</v>
      </c>
      <c r="L144" s="27" t="s">
        <v>75</v>
      </c>
      <c r="M144" s="29">
        <v>2.8</v>
      </c>
      <c r="N144" s="30">
        <v>3</v>
      </c>
      <c r="O144" s="31">
        <v>101</v>
      </c>
      <c r="Q144" s="20">
        <v>103955</v>
      </c>
      <c r="R144" s="20" t="s">
        <v>482</v>
      </c>
      <c r="S144" s="20" t="s">
        <v>28</v>
      </c>
      <c r="T144" s="20" t="s">
        <v>56</v>
      </c>
      <c r="U144" s="25">
        <v>6</v>
      </c>
      <c r="V144" s="23">
        <v>5</v>
      </c>
      <c r="W144" s="24">
        <v>89</v>
      </c>
    </row>
    <row r="145" spans="1:23" ht="10.199999999999999">
      <c r="A145" s="46">
        <v>167199</v>
      </c>
      <c r="B145" s="27" t="s">
        <v>483</v>
      </c>
      <c r="C145" s="28" t="s">
        <v>26</v>
      </c>
      <c r="D145" s="27" t="s">
        <v>46</v>
      </c>
      <c r="E145" s="29">
        <v>3.5</v>
      </c>
      <c r="F145" s="30">
        <v>3</v>
      </c>
      <c r="G145" s="31">
        <v>99</v>
      </c>
      <c r="I145" s="27">
        <v>223175</v>
      </c>
      <c r="J145" s="27" t="s">
        <v>484</v>
      </c>
      <c r="K145" s="28" t="s">
        <v>26</v>
      </c>
      <c r="L145" s="27" t="s">
        <v>58</v>
      </c>
      <c r="M145" s="29">
        <v>2.8</v>
      </c>
      <c r="N145" s="30">
        <v>0</v>
      </c>
      <c r="O145" s="31">
        <v>0</v>
      </c>
      <c r="Q145" s="20">
        <v>194634</v>
      </c>
      <c r="R145" s="20" t="s">
        <v>485</v>
      </c>
      <c r="S145" s="20" t="s">
        <v>28</v>
      </c>
      <c r="T145" s="20" t="s">
        <v>44</v>
      </c>
      <c r="U145" s="25">
        <v>5.9</v>
      </c>
      <c r="V145" s="23">
        <v>12</v>
      </c>
      <c r="W145" s="24">
        <v>79</v>
      </c>
    </row>
    <row r="146" spans="1:23" ht="10.199999999999999">
      <c r="A146" s="46">
        <v>180184</v>
      </c>
      <c r="B146" s="27" t="s">
        <v>486</v>
      </c>
      <c r="C146" s="28" t="s">
        <v>26</v>
      </c>
      <c r="D146" s="27" t="s">
        <v>67</v>
      </c>
      <c r="E146" s="29">
        <v>3.5</v>
      </c>
      <c r="F146" s="30">
        <v>0</v>
      </c>
      <c r="G146" s="31">
        <v>9</v>
      </c>
      <c r="I146" s="27">
        <v>230046</v>
      </c>
      <c r="J146" s="27" t="s">
        <v>487</v>
      </c>
      <c r="K146" s="28" t="s">
        <v>26</v>
      </c>
      <c r="L146" s="27" t="s">
        <v>63</v>
      </c>
      <c r="M146" s="29">
        <v>2.8</v>
      </c>
      <c r="N146" s="30">
        <v>8</v>
      </c>
      <c r="O146" s="31">
        <v>142</v>
      </c>
      <c r="Q146" s="20">
        <v>212319</v>
      </c>
      <c r="R146" s="20" t="s">
        <v>488</v>
      </c>
      <c r="S146" s="20" t="s">
        <v>28</v>
      </c>
      <c r="T146" s="20" t="s">
        <v>61</v>
      </c>
      <c r="U146" s="25">
        <v>5.8</v>
      </c>
      <c r="V146" s="23">
        <v>1</v>
      </c>
      <c r="W146" s="24">
        <v>58</v>
      </c>
    </row>
    <row r="147" spans="1:23" ht="10.199999999999999">
      <c r="A147" s="46">
        <v>200089</v>
      </c>
      <c r="B147" s="27" t="s">
        <v>489</v>
      </c>
      <c r="C147" s="28" t="s">
        <v>26</v>
      </c>
      <c r="D147" s="27" t="s">
        <v>58</v>
      </c>
      <c r="E147" s="29">
        <v>3.5</v>
      </c>
      <c r="F147" s="30">
        <v>0</v>
      </c>
      <c r="G147" s="31">
        <v>117</v>
      </c>
      <c r="I147" s="27">
        <v>431131</v>
      </c>
      <c r="J147" s="27" t="s">
        <v>490</v>
      </c>
      <c r="K147" s="28" t="s">
        <v>26</v>
      </c>
      <c r="L147" s="27" t="s">
        <v>79</v>
      </c>
      <c r="M147" s="29">
        <v>2.8</v>
      </c>
      <c r="N147" s="30">
        <v>0</v>
      </c>
      <c r="O147" s="31">
        <v>38</v>
      </c>
      <c r="Q147" s="20">
        <v>103025</v>
      </c>
      <c r="R147" s="20" t="s">
        <v>491</v>
      </c>
      <c r="S147" s="20" t="s">
        <v>28</v>
      </c>
      <c r="T147" s="20" t="s">
        <v>50</v>
      </c>
      <c r="U147" s="25">
        <v>5.7</v>
      </c>
      <c r="V147" s="23">
        <v>2</v>
      </c>
      <c r="W147" s="24">
        <v>149</v>
      </c>
    </row>
    <row r="148" spans="1:23" ht="10.199999999999999">
      <c r="A148" s="46">
        <v>202993</v>
      </c>
      <c r="B148" s="27" t="s">
        <v>492</v>
      </c>
      <c r="C148" s="28" t="s">
        <v>26</v>
      </c>
      <c r="D148" s="27" t="s">
        <v>61</v>
      </c>
      <c r="E148" s="29">
        <v>3.5</v>
      </c>
      <c r="F148" s="30">
        <v>0</v>
      </c>
      <c r="G148" s="31">
        <v>78</v>
      </c>
      <c r="I148" s="27">
        <v>444884</v>
      </c>
      <c r="J148" s="27" t="s">
        <v>493</v>
      </c>
      <c r="K148" s="28" t="s">
        <v>26</v>
      </c>
      <c r="L148" s="27" t="s">
        <v>44</v>
      </c>
      <c r="M148" s="29">
        <v>2.8</v>
      </c>
      <c r="N148" s="30">
        <v>1</v>
      </c>
      <c r="O148" s="31">
        <v>81</v>
      </c>
      <c r="Q148" s="20">
        <v>177815</v>
      </c>
      <c r="R148" s="20" t="s">
        <v>494</v>
      </c>
      <c r="S148" s="20" t="s">
        <v>28</v>
      </c>
      <c r="T148" s="20" t="s">
        <v>52</v>
      </c>
      <c r="U148" s="25">
        <v>5.6</v>
      </c>
      <c r="V148" s="23">
        <v>0</v>
      </c>
      <c r="W148" s="24">
        <v>43</v>
      </c>
    </row>
    <row r="149" spans="1:23" ht="10.199999999999999">
      <c r="A149" s="46">
        <v>215711</v>
      </c>
      <c r="B149" s="27" t="s">
        <v>495</v>
      </c>
      <c r="C149" s="28" t="s">
        <v>26</v>
      </c>
      <c r="D149" s="27" t="s">
        <v>63</v>
      </c>
      <c r="E149" s="29">
        <v>3.5</v>
      </c>
      <c r="F149" s="30">
        <v>2</v>
      </c>
      <c r="G149" s="31">
        <v>97</v>
      </c>
      <c r="I149" s="27">
        <v>448089</v>
      </c>
      <c r="J149" s="27" t="s">
        <v>496</v>
      </c>
      <c r="K149" s="28" t="s">
        <v>26</v>
      </c>
      <c r="L149" s="27" t="s">
        <v>69</v>
      </c>
      <c r="M149" s="29">
        <v>2.8</v>
      </c>
      <c r="N149" s="30">
        <v>3</v>
      </c>
      <c r="O149" s="31">
        <v>30</v>
      </c>
      <c r="Q149" s="20">
        <v>54694</v>
      </c>
      <c r="R149" s="20" t="s">
        <v>497</v>
      </c>
      <c r="S149" s="20" t="s">
        <v>28</v>
      </c>
      <c r="T149" s="20" t="s">
        <v>56</v>
      </c>
      <c r="U149" s="25">
        <v>5.5</v>
      </c>
      <c r="V149" s="23">
        <v>0</v>
      </c>
      <c r="W149" s="24">
        <v>24</v>
      </c>
    </row>
    <row r="150" spans="1:23" ht="10.199999999999999">
      <c r="A150" s="46">
        <v>217593</v>
      </c>
      <c r="B150" s="27" t="s">
        <v>498</v>
      </c>
      <c r="C150" s="28" t="s">
        <v>26</v>
      </c>
      <c r="D150" s="27" t="s">
        <v>48</v>
      </c>
      <c r="E150" s="29">
        <v>3.5</v>
      </c>
      <c r="F150" s="30">
        <v>9</v>
      </c>
      <c r="G150" s="31">
        <v>85</v>
      </c>
      <c r="I150" s="27">
        <v>486672</v>
      </c>
      <c r="J150" s="27" t="s">
        <v>499</v>
      </c>
      <c r="K150" s="28" t="s">
        <v>26</v>
      </c>
      <c r="L150" s="27" t="s">
        <v>94</v>
      </c>
      <c r="M150" s="29">
        <v>2.8</v>
      </c>
      <c r="N150" s="30">
        <v>0</v>
      </c>
      <c r="O150" s="31">
        <v>124</v>
      </c>
      <c r="Q150" s="20">
        <v>219847</v>
      </c>
      <c r="R150" s="20" t="s">
        <v>500</v>
      </c>
      <c r="S150" s="20" t="s">
        <v>28</v>
      </c>
      <c r="T150" s="20" t="s">
        <v>56</v>
      </c>
      <c r="U150" s="25">
        <v>5.4</v>
      </c>
      <c r="V150" s="23">
        <v>2</v>
      </c>
      <c r="W150" s="24">
        <v>100</v>
      </c>
    </row>
    <row r="151" spans="1:23" ht="10.199999999999999">
      <c r="A151" s="46">
        <v>438098</v>
      </c>
      <c r="B151" s="27" t="s">
        <v>501</v>
      </c>
      <c r="C151" s="28" t="s">
        <v>26</v>
      </c>
      <c r="D151" s="27" t="s">
        <v>46</v>
      </c>
      <c r="E151" s="29">
        <v>3.5</v>
      </c>
      <c r="F151" s="30">
        <v>1</v>
      </c>
      <c r="G151" s="31">
        <v>48</v>
      </c>
      <c r="I151" s="27">
        <v>493105</v>
      </c>
      <c r="J151" s="27" t="s">
        <v>502</v>
      </c>
      <c r="K151" s="28" t="s">
        <v>26</v>
      </c>
      <c r="L151" s="27" t="s">
        <v>67</v>
      </c>
      <c r="M151" s="29">
        <v>2.8</v>
      </c>
      <c r="N151" s="30">
        <v>4</v>
      </c>
      <c r="O151" s="31">
        <v>58</v>
      </c>
      <c r="Q151" s="20">
        <v>165153</v>
      </c>
      <c r="R151" s="20" t="s">
        <v>503</v>
      </c>
      <c r="S151" s="20" t="s">
        <v>28</v>
      </c>
      <c r="T151" s="20" t="s">
        <v>56</v>
      </c>
      <c r="U151" s="25">
        <v>5.3</v>
      </c>
      <c r="V151" s="23">
        <v>0</v>
      </c>
      <c r="W151" s="24">
        <v>0</v>
      </c>
    </row>
    <row r="152" spans="1:23" ht="10.199999999999999">
      <c r="A152" s="46">
        <v>443661</v>
      </c>
      <c r="B152" s="27" t="s">
        <v>504</v>
      </c>
      <c r="C152" s="28" t="s">
        <v>26</v>
      </c>
      <c r="D152" s="27" t="s">
        <v>98</v>
      </c>
      <c r="E152" s="29">
        <v>3.5</v>
      </c>
      <c r="F152" s="30">
        <v>7</v>
      </c>
      <c r="G152" s="31">
        <v>131</v>
      </c>
      <c r="I152" s="27">
        <v>83543</v>
      </c>
      <c r="J152" s="27" t="s">
        <v>505</v>
      </c>
      <c r="K152" s="28" t="s">
        <v>26</v>
      </c>
      <c r="L152" s="27" t="s">
        <v>54</v>
      </c>
      <c r="M152" s="29">
        <v>2.7</v>
      </c>
      <c r="N152" s="30">
        <v>0</v>
      </c>
      <c r="O152" s="31">
        <v>0</v>
      </c>
      <c r="Q152" s="20">
        <v>92217</v>
      </c>
      <c r="R152" s="20" t="s">
        <v>506</v>
      </c>
      <c r="S152" s="20" t="s">
        <v>28</v>
      </c>
      <c r="T152" s="20" t="s">
        <v>44</v>
      </c>
      <c r="U152" s="25">
        <v>5.2</v>
      </c>
      <c r="V152" s="23">
        <v>7</v>
      </c>
      <c r="W152" s="24">
        <v>105</v>
      </c>
    </row>
    <row r="153" spans="1:23" ht="10.199999999999999">
      <c r="A153" s="46">
        <v>482769</v>
      </c>
      <c r="B153" s="27" t="s">
        <v>507</v>
      </c>
      <c r="C153" s="28" t="s">
        <v>26</v>
      </c>
      <c r="D153" s="27" t="s">
        <v>50</v>
      </c>
      <c r="E153" s="29">
        <v>3.5</v>
      </c>
      <c r="F153" s="30">
        <v>0</v>
      </c>
      <c r="G153" s="31">
        <v>2</v>
      </c>
      <c r="I153" s="27">
        <v>106837</v>
      </c>
      <c r="J153" s="27" t="s">
        <v>508</v>
      </c>
      <c r="K153" s="28" t="s">
        <v>26</v>
      </c>
      <c r="L153" s="27" t="s">
        <v>75</v>
      </c>
      <c r="M153" s="29">
        <v>2.7</v>
      </c>
      <c r="N153" s="30">
        <v>0</v>
      </c>
      <c r="O153" s="31">
        <v>41</v>
      </c>
      <c r="Q153" s="20">
        <v>178301</v>
      </c>
      <c r="R153" s="20" t="s">
        <v>509</v>
      </c>
      <c r="S153" s="20" t="s">
        <v>28</v>
      </c>
      <c r="T153" s="20" t="s">
        <v>63</v>
      </c>
      <c r="U153" s="25">
        <v>5.2</v>
      </c>
      <c r="V153" s="23">
        <v>7</v>
      </c>
      <c r="W153" s="24">
        <v>167</v>
      </c>
    </row>
    <row r="154" spans="1:23" ht="10.199999999999999">
      <c r="A154" s="46">
        <v>60252</v>
      </c>
      <c r="B154" s="27" t="s">
        <v>510</v>
      </c>
      <c r="C154" s="28" t="s">
        <v>26</v>
      </c>
      <c r="D154" s="27" t="s">
        <v>52</v>
      </c>
      <c r="E154" s="29">
        <v>3.4</v>
      </c>
      <c r="F154" s="30">
        <v>0</v>
      </c>
      <c r="G154" s="31">
        <v>0</v>
      </c>
      <c r="I154" s="27">
        <v>111317</v>
      </c>
      <c r="J154" s="27" t="s">
        <v>511</v>
      </c>
      <c r="K154" s="28" t="s">
        <v>26</v>
      </c>
      <c r="L154" s="27" t="s">
        <v>71</v>
      </c>
      <c r="M154" s="29">
        <v>2.7</v>
      </c>
      <c r="N154" s="30">
        <v>2</v>
      </c>
      <c r="O154" s="31">
        <v>7</v>
      </c>
      <c r="Q154" s="20">
        <v>82403</v>
      </c>
      <c r="R154" s="20" t="s">
        <v>512</v>
      </c>
      <c r="S154" s="20" t="s">
        <v>28</v>
      </c>
      <c r="T154" s="20" t="s">
        <v>98</v>
      </c>
      <c r="U154" s="25">
        <v>5.0999999999999996</v>
      </c>
      <c r="V154" s="23">
        <v>0</v>
      </c>
      <c r="W154" s="24">
        <v>91</v>
      </c>
    </row>
    <row r="155" spans="1:23" ht="10.199999999999999">
      <c r="A155" s="46">
        <v>66975</v>
      </c>
      <c r="B155" s="27" t="s">
        <v>513</v>
      </c>
      <c r="C155" s="28" t="s">
        <v>26</v>
      </c>
      <c r="D155" s="27" t="s">
        <v>98</v>
      </c>
      <c r="E155" s="29">
        <v>3.4</v>
      </c>
      <c r="F155" s="30">
        <v>0</v>
      </c>
      <c r="G155" s="31">
        <v>24</v>
      </c>
      <c r="I155" s="27">
        <v>114243</v>
      </c>
      <c r="J155" s="27" t="s">
        <v>514</v>
      </c>
      <c r="K155" s="28" t="s">
        <v>26</v>
      </c>
      <c r="L155" s="27" t="s">
        <v>58</v>
      </c>
      <c r="M155" s="29">
        <v>2.7</v>
      </c>
      <c r="N155" s="30">
        <v>1</v>
      </c>
      <c r="O155" s="31">
        <v>81</v>
      </c>
      <c r="Q155" s="20">
        <v>75115</v>
      </c>
      <c r="R155" s="20" t="s">
        <v>515</v>
      </c>
      <c r="S155" s="20" t="s">
        <v>28</v>
      </c>
      <c r="T155" s="20" t="s">
        <v>58</v>
      </c>
      <c r="U155" s="25">
        <v>5</v>
      </c>
      <c r="V155" s="23">
        <v>1</v>
      </c>
      <c r="W155" s="24">
        <v>156</v>
      </c>
    </row>
    <row r="156" spans="1:23" ht="10.199999999999999">
      <c r="A156" s="46">
        <v>83283</v>
      </c>
      <c r="B156" s="27" t="s">
        <v>516</v>
      </c>
      <c r="C156" s="28" t="s">
        <v>26</v>
      </c>
      <c r="D156" s="27" t="s">
        <v>79</v>
      </c>
      <c r="E156" s="29">
        <v>3.4</v>
      </c>
      <c r="F156" s="30">
        <v>0</v>
      </c>
      <c r="G156" s="31">
        <v>1</v>
      </c>
      <c r="I156" s="27">
        <v>154043</v>
      </c>
      <c r="J156" s="27" t="s">
        <v>517</v>
      </c>
      <c r="K156" s="28" t="s">
        <v>26</v>
      </c>
      <c r="L156" s="27" t="s">
        <v>79</v>
      </c>
      <c r="M156" s="29">
        <v>2.7</v>
      </c>
      <c r="N156" s="30">
        <v>0</v>
      </c>
      <c r="O156" s="31">
        <v>58</v>
      </c>
      <c r="Q156" s="20">
        <v>84939</v>
      </c>
      <c r="R156" s="20" t="s">
        <v>518</v>
      </c>
      <c r="S156" s="20" t="s">
        <v>28</v>
      </c>
      <c r="T156" s="20" t="s">
        <v>48</v>
      </c>
      <c r="U156" s="25">
        <v>5</v>
      </c>
      <c r="V156" s="23">
        <v>3</v>
      </c>
      <c r="W156" s="24">
        <v>97</v>
      </c>
    </row>
    <row r="157" spans="1:23" ht="10.199999999999999">
      <c r="A157" s="46">
        <v>155405</v>
      </c>
      <c r="B157" s="27" t="s">
        <v>519</v>
      </c>
      <c r="C157" s="28" t="s">
        <v>26</v>
      </c>
      <c r="D157" s="27" t="s">
        <v>50</v>
      </c>
      <c r="E157" s="29">
        <v>3.4</v>
      </c>
      <c r="F157" s="30">
        <v>2</v>
      </c>
      <c r="G157" s="31">
        <v>19</v>
      </c>
      <c r="I157" s="27">
        <v>156689</v>
      </c>
      <c r="J157" s="27" t="s">
        <v>520</v>
      </c>
      <c r="K157" s="28" t="s">
        <v>26</v>
      </c>
      <c r="L157" s="27" t="s">
        <v>54</v>
      </c>
      <c r="M157" s="29">
        <v>2.7</v>
      </c>
      <c r="N157" s="30">
        <v>0</v>
      </c>
      <c r="O157" s="31">
        <v>124</v>
      </c>
      <c r="Q157" s="20">
        <v>106617</v>
      </c>
      <c r="R157" s="20" t="s">
        <v>521</v>
      </c>
      <c r="S157" s="20" t="s">
        <v>28</v>
      </c>
      <c r="T157" s="20" t="s">
        <v>65</v>
      </c>
      <c r="U157" s="25">
        <v>5</v>
      </c>
      <c r="V157" s="23">
        <v>0</v>
      </c>
      <c r="W157" s="24">
        <v>94</v>
      </c>
    </row>
    <row r="158" spans="1:23" ht="10.199999999999999">
      <c r="A158" s="46">
        <v>175592</v>
      </c>
      <c r="B158" s="27" t="s">
        <v>522</v>
      </c>
      <c r="C158" s="28" t="s">
        <v>26</v>
      </c>
      <c r="D158" s="27" t="s">
        <v>44</v>
      </c>
      <c r="E158" s="29">
        <v>3.4</v>
      </c>
      <c r="F158" s="30">
        <v>0</v>
      </c>
      <c r="G158" s="31">
        <v>19</v>
      </c>
      <c r="I158" s="27">
        <v>173807</v>
      </c>
      <c r="J158" s="27" t="s">
        <v>523</v>
      </c>
      <c r="K158" s="28" t="s">
        <v>26</v>
      </c>
      <c r="L158" s="27" t="s">
        <v>52</v>
      </c>
      <c r="M158" s="29">
        <v>2.7</v>
      </c>
      <c r="N158" s="30">
        <v>0</v>
      </c>
      <c r="O158" s="31">
        <v>23</v>
      </c>
      <c r="Q158" s="20">
        <v>428399</v>
      </c>
      <c r="R158" s="20" t="s">
        <v>524</v>
      </c>
      <c r="S158" s="20" t="s">
        <v>28</v>
      </c>
      <c r="T158" s="20" t="s">
        <v>56</v>
      </c>
      <c r="U158" s="25">
        <v>5</v>
      </c>
      <c r="V158" s="23">
        <v>1</v>
      </c>
      <c r="W158" s="24">
        <v>43</v>
      </c>
    </row>
    <row r="159" spans="1:23" ht="10.199999999999999">
      <c r="A159" s="46">
        <v>180974</v>
      </c>
      <c r="B159" s="27" t="s">
        <v>525</v>
      </c>
      <c r="C159" s="28" t="s">
        <v>26</v>
      </c>
      <c r="D159" s="27" t="s">
        <v>58</v>
      </c>
      <c r="E159" s="29">
        <v>3.4</v>
      </c>
      <c r="F159" s="30">
        <v>0</v>
      </c>
      <c r="G159" s="31">
        <v>122</v>
      </c>
      <c r="I159" s="27">
        <v>243505</v>
      </c>
      <c r="J159" s="27" t="s">
        <v>526</v>
      </c>
      <c r="K159" s="28" t="s">
        <v>26</v>
      </c>
      <c r="L159" s="27" t="s">
        <v>94</v>
      </c>
      <c r="M159" s="29">
        <v>2.7</v>
      </c>
      <c r="N159" s="30">
        <v>0</v>
      </c>
      <c r="O159" s="31">
        <v>0</v>
      </c>
      <c r="Q159" s="20">
        <v>219168</v>
      </c>
      <c r="R159" s="20" t="s">
        <v>527</v>
      </c>
      <c r="S159" s="20" t="s">
        <v>28</v>
      </c>
      <c r="T159" s="20" t="s">
        <v>58</v>
      </c>
      <c r="U159" s="25">
        <v>4.9000000000000004</v>
      </c>
      <c r="V159" s="23">
        <v>2</v>
      </c>
      <c r="W159" s="24">
        <v>94</v>
      </c>
    </row>
    <row r="160" spans="1:23" ht="10.199999999999999">
      <c r="A160" s="46">
        <v>193204</v>
      </c>
      <c r="B160" s="27" t="s">
        <v>528</v>
      </c>
      <c r="C160" s="28" t="s">
        <v>26</v>
      </c>
      <c r="D160" s="27" t="s">
        <v>79</v>
      </c>
      <c r="E160" s="29">
        <v>3.4</v>
      </c>
      <c r="F160" s="30">
        <v>0</v>
      </c>
      <c r="G160" s="31">
        <v>60</v>
      </c>
      <c r="I160" s="27">
        <v>243568</v>
      </c>
      <c r="J160" s="27" t="s">
        <v>529</v>
      </c>
      <c r="K160" s="28" t="s">
        <v>26</v>
      </c>
      <c r="L160" s="27" t="s">
        <v>94</v>
      </c>
      <c r="M160" s="29">
        <v>2.7</v>
      </c>
      <c r="N160" s="30">
        <v>0</v>
      </c>
      <c r="O160" s="31">
        <v>24</v>
      </c>
      <c r="Q160" s="20">
        <v>244731</v>
      </c>
      <c r="R160" s="20" t="s">
        <v>530</v>
      </c>
      <c r="S160" s="20" t="s">
        <v>28</v>
      </c>
      <c r="T160" s="20" t="s">
        <v>44</v>
      </c>
      <c r="U160" s="25">
        <v>4.9000000000000004</v>
      </c>
      <c r="V160" s="23">
        <v>1</v>
      </c>
      <c r="W160" s="24">
        <v>52</v>
      </c>
    </row>
    <row r="161" spans="1:23" ht="10.199999999999999">
      <c r="A161" s="46">
        <v>195851</v>
      </c>
      <c r="B161" s="27" t="s">
        <v>531</v>
      </c>
      <c r="C161" s="28" t="s">
        <v>26</v>
      </c>
      <c r="D161" s="27" t="s">
        <v>67</v>
      </c>
      <c r="E161" s="29">
        <v>3.4</v>
      </c>
      <c r="F161" s="30">
        <v>1</v>
      </c>
      <c r="G161" s="31">
        <v>48</v>
      </c>
      <c r="I161" s="27">
        <v>244085</v>
      </c>
      <c r="J161" s="27" t="s">
        <v>532</v>
      </c>
      <c r="K161" s="28" t="s">
        <v>26</v>
      </c>
      <c r="L161" s="27" t="s">
        <v>71</v>
      </c>
      <c r="M161" s="29">
        <v>2.7</v>
      </c>
      <c r="N161" s="30">
        <v>0</v>
      </c>
      <c r="O161" s="31">
        <v>7</v>
      </c>
      <c r="Q161" s="20">
        <v>465920</v>
      </c>
      <c r="R161" s="20" t="s">
        <v>533</v>
      </c>
      <c r="S161" s="20" t="s">
        <v>28</v>
      </c>
      <c r="T161" s="20" t="s">
        <v>56</v>
      </c>
      <c r="U161" s="25">
        <v>4.9000000000000004</v>
      </c>
      <c r="V161" s="23">
        <v>0</v>
      </c>
      <c r="W161" s="24">
        <v>27</v>
      </c>
    </row>
    <row r="162" spans="1:23" ht="10.199999999999999">
      <c r="A162" s="46">
        <v>204480</v>
      </c>
      <c r="B162" s="27" t="s">
        <v>534</v>
      </c>
      <c r="C162" s="28" t="s">
        <v>26</v>
      </c>
      <c r="D162" s="27" t="s">
        <v>48</v>
      </c>
      <c r="E162" s="29">
        <v>3.4</v>
      </c>
      <c r="F162" s="30">
        <v>2</v>
      </c>
      <c r="G162" s="31">
        <v>133</v>
      </c>
      <c r="I162" s="27">
        <v>424044</v>
      </c>
      <c r="J162" s="27" t="s">
        <v>535</v>
      </c>
      <c r="K162" s="28" t="s">
        <v>26</v>
      </c>
      <c r="L162" s="27" t="s">
        <v>71</v>
      </c>
      <c r="M162" s="29">
        <v>2.7</v>
      </c>
      <c r="N162" s="30">
        <v>0</v>
      </c>
      <c r="O162" s="31">
        <v>18</v>
      </c>
      <c r="Q162" s="20">
        <v>57531</v>
      </c>
      <c r="R162" s="20" t="s">
        <v>536</v>
      </c>
      <c r="S162" s="20" t="s">
        <v>28</v>
      </c>
      <c r="T162" s="20" t="s">
        <v>48</v>
      </c>
      <c r="U162" s="25">
        <v>4.8</v>
      </c>
      <c r="V162" s="23">
        <v>2</v>
      </c>
      <c r="W162" s="24">
        <v>97</v>
      </c>
    </row>
    <row r="163" spans="1:23" ht="10.199999999999999">
      <c r="A163" s="46">
        <v>243016</v>
      </c>
      <c r="B163" s="27" t="s">
        <v>537</v>
      </c>
      <c r="C163" s="28" t="s">
        <v>26</v>
      </c>
      <c r="D163" s="27" t="s">
        <v>94</v>
      </c>
      <c r="E163" s="29">
        <v>3.4</v>
      </c>
      <c r="F163" s="30">
        <v>3</v>
      </c>
      <c r="G163" s="31">
        <v>163</v>
      </c>
      <c r="I163" s="27">
        <v>465527</v>
      </c>
      <c r="J163" s="27" t="s">
        <v>538</v>
      </c>
      <c r="K163" s="28" t="s">
        <v>26</v>
      </c>
      <c r="L163" s="27" t="s">
        <v>67</v>
      </c>
      <c r="M163" s="29">
        <v>2.7</v>
      </c>
      <c r="N163" s="30">
        <v>0</v>
      </c>
      <c r="O163" s="31">
        <v>0</v>
      </c>
      <c r="Q163" s="20">
        <v>243298</v>
      </c>
      <c r="R163" s="20" t="s">
        <v>539</v>
      </c>
      <c r="S163" s="20" t="s">
        <v>28</v>
      </c>
      <c r="T163" s="20" t="s">
        <v>44</v>
      </c>
      <c r="U163" s="25">
        <v>4.8</v>
      </c>
      <c r="V163" s="23">
        <v>6</v>
      </c>
      <c r="W163" s="24">
        <v>91</v>
      </c>
    </row>
    <row r="164" spans="1:23" ht="10.199999999999999">
      <c r="A164" s="46">
        <v>433154</v>
      </c>
      <c r="B164" s="27" t="s">
        <v>540</v>
      </c>
      <c r="C164" s="28" t="s">
        <v>26</v>
      </c>
      <c r="D164" s="27" t="s">
        <v>52</v>
      </c>
      <c r="E164" s="29">
        <v>3.4</v>
      </c>
      <c r="F164" s="30">
        <v>3</v>
      </c>
      <c r="G164" s="31">
        <v>135</v>
      </c>
      <c r="I164" s="27">
        <v>58771</v>
      </c>
      <c r="J164" s="27" t="s">
        <v>541</v>
      </c>
      <c r="K164" s="28" t="s">
        <v>26</v>
      </c>
      <c r="L164" s="27" t="s">
        <v>143</v>
      </c>
      <c r="M164" s="29">
        <v>2.6</v>
      </c>
      <c r="N164" s="30">
        <v>0</v>
      </c>
      <c r="O164" s="31">
        <v>25</v>
      </c>
      <c r="Q164" s="20">
        <v>445044</v>
      </c>
      <c r="R164" s="20" t="s">
        <v>542</v>
      </c>
      <c r="S164" s="20" t="s">
        <v>28</v>
      </c>
      <c r="T164" s="20" t="s">
        <v>61</v>
      </c>
      <c r="U164" s="25">
        <v>4.8</v>
      </c>
      <c r="V164" s="23">
        <v>2</v>
      </c>
      <c r="W164" s="24">
        <v>88</v>
      </c>
    </row>
    <row r="165" spans="1:23" ht="10.199999999999999">
      <c r="A165" s="46">
        <v>15157</v>
      </c>
      <c r="B165" s="27" t="s">
        <v>543</v>
      </c>
      <c r="C165" s="28" t="s">
        <v>26</v>
      </c>
      <c r="D165" s="27" t="s">
        <v>44</v>
      </c>
      <c r="E165" s="29">
        <v>3.3</v>
      </c>
      <c r="F165" s="30">
        <v>3</v>
      </c>
      <c r="G165" s="31">
        <v>52</v>
      </c>
      <c r="I165" s="27">
        <v>109345</v>
      </c>
      <c r="J165" s="27" t="s">
        <v>544</v>
      </c>
      <c r="K165" s="28" t="s">
        <v>26</v>
      </c>
      <c r="L165" s="27" t="s">
        <v>94</v>
      </c>
      <c r="M165" s="29">
        <v>2.6</v>
      </c>
      <c r="N165" s="30">
        <v>0</v>
      </c>
      <c r="O165" s="31">
        <v>161</v>
      </c>
      <c r="Q165" s="20">
        <v>102057</v>
      </c>
      <c r="R165" s="20" t="s">
        <v>545</v>
      </c>
      <c r="S165" s="20" t="s">
        <v>28</v>
      </c>
      <c r="T165" s="20" t="s">
        <v>69</v>
      </c>
      <c r="U165" s="25">
        <v>4.7</v>
      </c>
      <c r="V165" s="23">
        <v>2</v>
      </c>
      <c r="W165" s="24">
        <v>33</v>
      </c>
    </row>
    <row r="166" spans="1:23" ht="10.199999999999999">
      <c r="A166" s="46">
        <v>153133</v>
      </c>
      <c r="B166" s="27" t="s">
        <v>546</v>
      </c>
      <c r="C166" s="28" t="s">
        <v>26</v>
      </c>
      <c r="D166" s="27" t="s">
        <v>52</v>
      </c>
      <c r="E166" s="29">
        <v>3.3</v>
      </c>
      <c r="F166" s="30">
        <v>2</v>
      </c>
      <c r="G166" s="31">
        <v>136</v>
      </c>
      <c r="I166" s="27">
        <v>153366</v>
      </c>
      <c r="J166" s="27" t="s">
        <v>547</v>
      </c>
      <c r="K166" s="28" t="s">
        <v>26</v>
      </c>
      <c r="L166" s="27" t="s">
        <v>54</v>
      </c>
      <c r="M166" s="29">
        <v>2.6</v>
      </c>
      <c r="N166" s="30">
        <v>1</v>
      </c>
      <c r="O166" s="31">
        <v>115</v>
      </c>
      <c r="Q166" s="20">
        <v>176297</v>
      </c>
      <c r="R166" s="20" t="s">
        <v>548</v>
      </c>
      <c r="S166" s="20" t="s">
        <v>28</v>
      </c>
      <c r="T166" s="20" t="s">
        <v>67</v>
      </c>
      <c r="U166" s="25">
        <v>4.7</v>
      </c>
      <c r="V166" s="23">
        <v>4</v>
      </c>
      <c r="W166" s="24">
        <v>193</v>
      </c>
    </row>
    <row r="167" spans="1:23" ht="10.199999999999999">
      <c r="A167" s="46">
        <v>215439</v>
      </c>
      <c r="B167" s="27" t="s">
        <v>549</v>
      </c>
      <c r="C167" s="28" t="s">
        <v>26</v>
      </c>
      <c r="D167" s="27" t="s">
        <v>48</v>
      </c>
      <c r="E167" s="29">
        <v>3.3</v>
      </c>
      <c r="F167" s="30">
        <v>0</v>
      </c>
      <c r="G167" s="31">
        <v>127</v>
      </c>
      <c r="I167" s="27">
        <v>168765</v>
      </c>
      <c r="J167" s="27" t="s">
        <v>550</v>
      </c>
      <c r="K167" s="28" t="s">
        <v>26</v>
      </c>
      <c r="L167" s="27" t="s">
        <v>54</v>
      </c>
      <c r="M167" s="29">
        <v>2.6</v>
      </c>
      <c r="N167" s="30">
        <v>0</v>
      </c>
      <c r="O167" s="31">
        <v>2</v>
      </c>
      <c r="Q167" s="20">
        <v>467169</v>
      </c>
      <c r="R167" s="20" t="s">
        <v>551</v>
      </c>
      <c r="S167" s="20" t="s">
        <v>28</v>
      </c>
      <c r="T167" s="20" t="s">
        <v>67</v>
      </c>
      <c r="U167" s="25">
        <v>4.7</v>
      </c>
      <c r="V167" s="23">
        <v>0</v>
      </c>
      <c r="W167" s="24">
        <v>86</v>
      </c>
    </row>
    <row r="168" spans="1:23" ht="10.199999999999999">
      <c r="A168" s="46">
        <v>232826</v>
      </c>
      <c r="B168" s="27" t="s">
        <v>552</v>
      </c>
      <c r="C168" s="28" t="s">
        <v>26</v>
      </c>
      <c r="D168" s="27" t="s">
        <v>58</v>
      </c>
      <c r="E168" s="29">
        <v>3.3</v>
      </c>
      <c r="F168" s="30">
        <v>7</v>
      </c>
      <c r="G168" s="31">
        <v>78</v>
      </c>
      <c r="I168" s="27">
        <v>200785</v>
      </c>
      <c r="J168" s="27" t="s">
        <v>553</v>
      </c>
      <c r="K168" s="28" t="s">
        <v>26</v>
      </c>
      <c r="L168" s="27" t="s">
        <v>65</v>
      </c>
      <c r="M168" s="29">
        <v>2.6</v>
      </c>
      <c r="N168" s="30">
        <v>0</v>
      </c>
      <c r="O168" s="31">
        <v>81</v>
      </c>
      <c r="Q168" s="20">
        <v>144485</v>
      </c>
      <c r="R168" s="20" t="s">
        <v>554</v>
      </c>
      <c r="S168" s="20" t="s">
        <v>28</v>
      </c>
      <c r="T168" s="20" t="s">
        <v>83</v>
      </c>
      <c r="U168" s="25">
        <v>4.5999999999999996</v>
      </c>
      <c r="V168" s="23">
        <v>0</v>
      </c>
      <c r="W168" s="24">
        <v>167</v>
      </c>
    </row>
    <row r="169" spans="1:23" ht="10.199999999999999">
      <c r="A169" s="46">
        <v>235674</v>
      </c>
      <c r="B169" s="27" t="s">
        <v>555</v>
      </c>
      <c r="C169" s="28" t="s">
        <v>26</v>
      </c>
      <c r="D169" s="27" t="s">
        <v>54</v>
      </c>
      <c r="E169" s="29">
        <v>3.3</v>
      </c>
      <c r="F169" s="30">
        <v>1</v>
      </c>
      <c r="G169" s="31">
        <v>66</v>
      </c>
      <c r="I169" s="27">
        <v>200826</v>
      </c>
      <c r="J169" s="27" t="s">
        <v>556</v>
      </c>
      <c r="K169" s="28" t="s">
        <v>26</v>
      </c>
      <c r="L169" s="27" t="s">
        <v>61</v>
      </c>
      <c r="M169" s="29">
        <v>2.6</v>
      </c>
      <c r="N169" s="30">
        <v>0</v>
      </c>
      <c r="O169" s="31">
        <v>0</v>
      </c>
      <c r="Q169" s="20">
        <v>461358</v>
      </c>
      <c r="R169" s="20" t="s">
        <v>557</v>
      </c>
      <c r="S169" s="20" t="s">
        <v>28</v>
      </c>
      <c r="T169" s="20" t="s">
        <v>50</v>
      </c>
      <c r="U169" s="25">
        <v>4.5999999999999996</v>
      </c>
      <c r="V169" s="23">
        <v>2</v>
      </c>
      <c r="W169" s="24">
        <v>128</v>
      </c>
    </row>
    <row r="170" spans="1:23" ht="10.199999999999999">
      <c r="A170" s="46">
        <v>427637</v>
      </c>
      <c r="B170" s="27" t="s">
        <v>558</v>
      </c>
      <c r="C170" s="28" t="s">
        <v>26</v>
      </c>
      <c r="D170" s="27" t="s">
        <v>65</v>
      </c>
      <c r="E170" s="29">
        <v>3.3</v>
      </c>
      <c r="F170" s="30">
        <v>1</v>
      </c>
      <c r="G170" s="31">
        <v>102</v>
      </c>
      <c r="I170" s="27">
        <v>212314</v>
      </c>
      <c r="J170" s="27" t="s">
        <v>559</v>
      </c>
      <c r="K170" s="28" t="s">
        <v>26</v>
      </c>
      <c r="L170" s="27" t="s">
        <v>54</v>
      </c>
      <c r="M170" s="29">
        <v>2.6</v>
      </c>
      <c r="N170" s="30">
        <v>2</v>
      </c>
      <c r="O170" s="31">
        <v>19</v>
      </c>
      <c r="Q170" s="20">
        <v>60689</v>
      </c>
      <c r="R170" s="20" t="s">
        <v>560</v>
      </c>
      <c r="S170" s="20" t="s">
        <v>28</v>
      </c>
      <c r="T170" s="20" t="s">
        <v>143</v>
      </c>
      <c r="U170" s="25">
        <v>4.5</v>
      </c>
      <c r="V170" s="23">
        <v>0</v>
      </c>
      <c r="W170" s="24">
        <v>53</v>
      </c>
    </row>
    <row r="171" spans="1:23" ht="10.199999999999999">
      <c r="A171" s="46">
        <v>465351</v>
      </c>
      <c r="B171" s="27" t="s">
        <v>561</v>
      </c>
      <c r="C171" s="28" t="s">
        <v>26</v>
      </c>
      <c r="D171" s="27" t="s">
        <v>69</v>
      </c>
      <c r="E171" s="29">
        <v>3.3</v>
      </c>
      <c r="F171" s="30">
        <v>2</v>
      </c>
      <c r="G171" s="31">
        <v>97</v>
      </c>
      <c r="I171" s="27">
        <v>225295</v>
      </c>
      <c r="J171" s="27" t="s">
        <v>562</v>
      </c>
      <c r="K171" s="28" t="s">
        <v>26</v>
      </c>
      <c r="L171" s="27" t="s">
        <v>75</v>
      </c>
      <c r="M171" s="29">
        <v>2.6</v>
      </c>
      <c r="N171" s="30">
        <v>0</v>
      </c>
      <c r="O171" s="31">
        <v>34</v>
      </c>
      <c r="Q171" s="20">
        <v>195899</v>
      </c>
      <c r="R171" s="20" t="s">
        <v>563</v>
      </c>
      <c r="S171" s="20" t="s">
        <v>28</v>
      </c>
      <c r="T171" s="20" t="s">
        <v>48</v>
      </c>
      <c r="U171" s="25">
        <v>4.5</v>
      </c>
      <c r="V171" s="23">
        <v>0</v>
      </c>
      <c r="W171" s="24">
        <v>40</v>
      </c>
    </row>
    <row r="172" spans="1:23" ht="10.199999999999999">
      <c r="A172" s="46">
        <v>532605</v>
      </c>
      <c r="B172" s="27" t="s">
        <v>564</v>
      </c>
      <c r="C172" s="28" t="s">
        <v>26</v>
      </c>
      <c r="D172" s="27" t="s">
        <v>56</v>
      </c>
      <c r="E172" s="29">
        <v>3.3</v>
      </c>
      <c r="F172" s="30">
        <v>0</v>
      </c>
      <c r="G172" s="31">
        <v>0</v>
      </c>
      <c r="I172" s="27">
        <v>490503</v>
      </c>
      <c r="J172" s="27" t="s">
        <v>565</v>
      </c>
      <c r="K172" s="28" t="s">
        <v>26</v>
      </c>
      <c r="L172" s="27" t="s">
        <v>79</v>
      </c>
      <c r="M172" s="29">
        <v>2.6</v>
      </c>
      <c r="N172" s="30">
        <v>0</v>
      </c>
      <c r="O172" s="31">
        <v>39</v>
      </c>
      <c r="Q172" s="20">
        <v>429414</v>
      </c>
      <c r="R172" s="20" t="s">
        <v>566</v>
      </c>
      <c r="S172" s="20" t="s">
        <v>28</v>
      </c>
      <c r="T172" s="20" t="s">
        <v>69</v>
      </c>
      <c r="U172" s="25">
        <v>4.5</v>
      </c>
      <c r="V172" s="23">
        <v>0</v>
      </c>
      <c r="W172" s="24">
        <v>2</v>
      </c>
    </row>
    <row r="173" spans="1:23" ht="10.199999999999999">
      <c r="A173" s="46">
        <v>50232</v>
      </c>
      <c r="B173" s="27" t="s">
        <v>567</v>
      </c>
      <c r="C173" s="28" t="s">
        <v>26</v>
      </c>
      <c r="D173" s="27" t="s">
        <v>143</v>
      </c>
      <c r="E173" s="29">
        <v>3.2</v>
      </c>
      <c r="F173" s="30">
        <v>0</v>
      </c>
      <c r="G173" s="31">
        <v>16</v>
      </c>
      <c r="I173" s="27">
        <v>86881</v>
      </c>
      <c r="J173" s="27" t="s">
        <v>568</v>
      </c>
      <c r="K173" s="28" t="s">
        <v>26</v>
      </c>
      <c r="L173" s="27" t="s">
        <v>75</v>
      </c>
      <c r="M173" s="29">
        <v>2.5</v>
      </c>
      <c r="N173" s="30">
        <v>1</v>
      </c>
      <c r="O173" s="31">
        <v>43</v>
      </c>
      <c r="Q173" s="20">
        <v>115382</v>
      </c>
      <c r="R173" s="20" t="s">
        <v>569</v>
      </c>
      <c r="S173" s="20" t="s">
        <v>28</v>
      </c>
      <c r="T173" s="20" t="s">
        <v>52</v>
      </c>
      <c r="U173" s="25">
        <v>4.4000000000000004</v>
      </c>
      <c r="V173" s="23">
        <v>0</v>
      </c>
      <c r="W173" s="24">
        <v>44</v>
      </c>
    </row>
    <row r="174" spans="1:23" ht="10.199999999999999">
      <c r="A174" s="46">
        <v>55037</v>
      </c>
      <c r="B174" s="27" t="s">
        <v>570</v>
      </c>
      <c r="C174" s="28" t="s">
        <v>26</v>
      </c>
      <c r="D174" s="27" t="s">
        <v>143</v>
      </c>
      <c r="E174" s="29">
        <v>3.2</v>
      </c>
      <c r="F174" s="30">
        <v>1</v>
      </c>
      <c r="G174" s="31">
        <v>41</v>
      </c>
      <c r="I174" s="27">
        <v>148508</v>
      </c>
      <c r="J174" s="27" t="s">
        <v>571</v>
      </c>
      <c r="K174" s="28" t="s">
        <v>26</v>
      </c>
      <c r="L174" s="27" t="s">
        <v>63</v>
      </c>
      <c r="M174" s="29">
        <v>2.5</v>
      </c>
      <c r="N174" s="30">
        <v>0</v>
      </c>
      <c r="O174" s="31">
        <v>0</v>
      </c>
      <c r="Q174" s="20">
        <v>173515</v>
      </c>
      <c r="R174" s="20" t="s">
        <v>572</v>
      </c>
      <c r="S174" s="20" t="s">
        <v>28</v>
      </c>
      <c r="T174" s="20" t="s">
        <v>75</v>
      </c>
      <c r="U174" s="25">
        <v>4.4000000000000004</v>
      </c>
      <c r="V174" s="23">
        <v>5</v>
      </c>
      <c r="W174" s="24">
        <v>97</v>
      </c>
    </row>
    <row r="175" spans="1:23" ht="10.199999999999999">
      <c r="A175" s="46">
        <v>84450</v>
      </c>
      <c r="B175" s="27" t="s">
        <v>573</v>
      </c>
      <c r="C175" s="28" t="s">
        <v>26</v>
      </c>
      <c r="D175" s="27" t="s">
        <v>46</v>
      </c>
      <c r="E175" s="29">
        <v>3.2</v>
      </c>
      <c r="F175" s="30">
        <v>12</v>
      </c>
      <c r="G175" s="31">
        <v>143</v>
      </c>
      <c r="I175" s="27">
        <v>166325</v>
      </c>
      <c r="J175" s="27" t="s">
        <v>574</v>
      </c>
      <c r="K175" s="28" t="s">
        <v>26</v>
      </c>
      <c r="L175" s="27" t="s">
        <v>143</v>
      </c>
      <c r="M175" s="29">
        <v>2.5</v>
      </c>
      <c r="N175" s="30">
        <v>0</v>
      </c>
      <c r="O175" s="31">
        <v>1</v>
      </c>
      <c r="Q175" s="20">
        <v>128389</v>
      </c>
      <c r="R175" s="20" t="s">
        <v>575</v>
      </c>
      <c r="S175" s="20" t="s">
        <v>28</v>
      </c>
      <c r="T175" s="20" t="s">
        <v>54</v>
      </c>
      <c r="U175" s="25">
        <v>4.3</v>
      </c>
      <c r="V175" s="23">
        <v>-1</v>
      </c>
      <c r="W175" s="24">
        <v>122</v>
      </c>
    </row>
    <row r="176" spans="1:23" ht="10.199999999999999">
      <c r="A176" s="46">
        <v>87873</v>
      </c>
      <c r="B176" s="27" t="s">
        <v>576</v>
      </c>
      <c r="C176" s="28" t="s">
        <v>26</v>
      </c>
      <c r="D176" s="27" t="s">
        <v>65</v>
      </c>
      <c r="E176" s="29">
        <v>3.2</v>
      </c>
      <c r="F176" s="30">
        <v>0</v>
      </c>
      <c r="G176" s="31">
        <v>0</v>
      </c>
      <c r="I176" s="27">
        <v>167767</v>
      </c>
      <c r="J176" s="27" t="s">
        <v>577</v>
      </c>
      <c r="K176" s="28" t="s">
        <v>26</v>
      </c>
      <c r="L176" s="27" t="s">
        <v>56</v>
      </c>
      <c r="M176" s="29">
        <v>2.5</v>
      </c>
      <c r="N176" s="30">
        <v>0</v>
      </c>
      <c r="O176" s="31">
        <v>0</v>
      </c>
      <c r="Q176" s="20">
        <v>148225</v>
      </c>
      <c r="R176" s="20" t="s">
        <v>578</v>
      </c>
      <c r="S176" s="20" t="s">
        <v>28</v>
      </c>
      <c r="T176" s="20" t="s">
        <v>67</v>
      </c>
      <c r="U176" s="25">
        <v>4.3</v>
      </c>
      <c r="V176" s="23">
        <v>1</v>
      </c>
      <c r="W176" s="24">
        <v>75</v>
      </c>
    </row>
    <row r="177" spans="1:23" ht="10.199999999999999">
      <c r="A177" s="46">
        <v>88894</v>
      </c>
      <c r="B177" s="27" t="s">
        <v>579</v>
      </c>
      <c r="C177" s="28" t="s">
        <v>26</v>
      </c>
      <c r="D177" s="27" t="s">
        <v>56</v>
      </c>
      <c r="E177" s="29">
        <v>3.2</v>
      </c>
      <c r="F177" s="30">
        <v>0</v>
      </c>
      <c r="G177" s="31">
        <v>0</v>
      </c>
      <c r="I177" s="27">
        <v>184704</v>
      </c>
      <c r="J177" s="27" t="s">
        <v>580</v>
      </c>
      <c r="K177" s="28" t="s">
        <v>26</v>
      </c>
      <c r="L177" s="27" t="s">
        <v>63</v>
      </c>
      <c r="M177" s="29">
        <v>2.5</v>
      </c>
      <c r="N177" s="30">
        <v>0</v>
      </c>
      <c r="O177" s="31">
        <v>0</v>
      </c>
      <c r="Q177" s="20">
        <v>80954</v>
      </c>
      <c r="R177" s="20" t="s">
        <v>581</v>
      </c>
      <c r="S177" s="20" t="s">
        <v>28</v>
      </c>
      <c r="T177" s="20" t="s">
        <v>65</v>
      </c>
      <c r="U177" s="25">
        <v>4.2</v>
      </c>
      <c r="V177" s="23">
        <v>2</v>
      </c>
      <c r="W177" s="24">
        <v>134</v>
      </c>
    </row>
    <row r="178" spans="1:23" ht="10.199999999999999">
      <c r="A178" s="46">
        <v>91047</v>
      </c>
      <c r="B178" s="27" t="s">
        <v>582</v>
      </c>
      <c r="C178" s="28" t="s">
        <v>26</v>
      </c>
      <c r="D178" s="27" t="s">
        <v>79</v>
      </c>
      <c r="E178" s="29">
        <v>3.2</v>
      </c>
      <c r="F178" s="30">
        <v>1</v>
      </c>
      <c r="G178" s="31">
        <v>64</v>
      </c>
      <c r="I178" s="27">
        <v>198849</v>
      </c>
      <c r="J178" s="27" t="s">
        <v>583</v>
      </c>
      <c r="K178" s="28" t="s">
        <v>26</v>
      </c>
      <c r="L178" s="27" t="s">
        <v>46</v>
      </c>
      <c r="M178" s="29">
        <v>2.5</v>
      </c>
      <c r="N178" s="30">
        <v>0</v>
      </c>
      <c r="O178" s="31">
        <v>0</v>
      </c>
      <c r="Q178" s="20">
        <v>95715</v>
      </c>
      <c r="R178" s="20" t="s">
        <v>584</v>
      </c>
      <c r="S178" s="20" t="s">
        <v>28</v>
      </c>
      <c r="T178" s="20" t="s">
        <v>61</v>
      </c>
      <c r="U178" s="25">
        <v>4.2</v>
      </c>
      <c r="V178" s="23">
        <v>6</v>
      </c>
      <c r="W178" s="24">
        <v>19</v>
      </c>
    </row>
    <row r="179" spans="1:23" ht="10.199999999999999">
      <c r="A179" s="46">
        <v>128295</v>
      </c>
      <c r="B179" s="27" t="s">
        <v>585</v>
      </c>
      <c r="C179" s="28" t="s">
        <v>26</v>
      </c>
      <c r="D179" s="27" t="s">
        <v>83</v>
      </c>
      <c r="E179" s="29">
        <v>3.2</v>
      </c>
      <c r="F179" s="30">
        <v>0</v>
      </c>
      <c r="G179" s="31">
        <v>82</v>
      </c>
      <c r="I179" s="27">
        <v>203389</v>
      </c>
      <c r="J179" s="27" t="s">
        <v>586</v>
      </c>
      <c r="K179" s="28" t="s">
        <v>26</v>
      </c>
      <c r="L179" s="27" t="s">
        <v>79</v>
      </c>
      <c r="M179" s="29">
        <v>2.5</v>
      </c>
      <c r="N179" s="30">
        <v>0</v>
      </c>
      <c r="O179" s="31">
        <v>0</v>
      </c>
      <c r="Q179" s="20">
        <v>199670</v>
      </c>
      <c r="R179" s="20" t="s">
        <v>587</v>
      </c>
      <c r="S179" s="20" t="s">
        <v>28</v>
      </c>
      <c r="T179" s="20" t="s">
        <v>98</v>
      </c>
      <c r="U179" s="25">
        <v>4.0999999999999996</v>
      </c>
      <c r="V179" s="23">
        <v>2</v>
      </c>
      <c r="W179" s="24">
        <v>90</v>
      </c>
    </row>
    <row r="180" spans="1:23" ht="10.199999999999999">
      <c r="A180" s="46">
        <v>193488</v>
      </c>
      <c r="B180" s="27" t="s">
        <v>588</v>
      </c>
      <c r="C180" s="28" t="s">
        <v>26</v>
      </c>
      <c r="D180" s="27" t="s">
        <v>63</v>
      </c>
      <c r="E180" s="29">
        <v>3.2</v>
      </c>
      <c r="F180" s="30">
        <v>0</v>
      </c>
      <c r="G180" s="31">
        <v>0</v>
      </c>
      <c r="I180" s="27">
        <v>220585</v>
      </c>
      <c r="J180" s="27" t="s">
        <v>589</v>
      </c>
      <c r="K180" s="28" t="s">
        <v>26</v>
      </c>
      <c r="L180" s="27" t="s">
        <v>48</v>
      </c>
      <c r="M180" s="29">
        <v>2.5</v>
      </c>
      <c r="N180" s="30">
        <v>3</v>
      </c>
      <c r="O180" s="31">
        <v>37</v>
      </c>
      <c r="Q180" s="20">
        <v>18507</v>
      </c>
      <c r="R180" s="20" t="s">
        <v>590</v>
      </c>
      <c r="S180" s="20" t="s">
        <v>28</v>
      </c>
      <c r="T180" s="20" t="s">
        <v>69</v>
      </c>
      <c r="U180" s="25">
        <v>4</v>
      </c>
      <c r="V180" s="23">
        <v>0</v>
      </c>
      <c r="W180" s="24">
        <v>37</v>
      </c>
    </row>
    <row r="181" spans="1:23" ht="10.199999999999999">
      <c r="A181" s="46">
        <v>204043</v>
      </c>
      <c r="B181" s="27" t="s">
        <v>591</v>
      </c>
      <c r="C181" s="28" t="s">
        <v>26</v>
      </c>
      <c r="D181" s="27" t="s">
        <v>44</v>
      </c>
      <c r="E181" s="29">
        <v>3.2</v>
      </c>
      <c r="F181" s="30">
        <v>0</v>
      </c>
      <c r="G181" s="31">
        <v>0</v>
      </c>
      <c r="I181" s="27">
        <v>221610</v>
      </c>
      <c r="J181" s="27" t="s">
        <v>592</v>
      </c>
      <c r="K181" s="28" t="s">
        <v>26</v>
      </c>
      <c r="L181" s="27" t="s">
        <v>65</v>
      </c>
      <c r="M181" s="29">
        <v>2.5</v>
      </c>
      <c r="N181" s="30">
        <v>0</v>
      </c>
      <c r="O181" s="31">
        <v>0</v>
      </c>
      <c r="Q181" s="20">
        <v>154566</v>
      </c>
      <c r="R181" s="20" t="s">
        <v>593</v>
      </c>
      <c r="S181" s="20" t="s">
        <v>28</v>
      </c>
      <c r="T181" s="20" t="s">
        <v>71</v>
      </c>
      <c r="U181" s="25">
        <v>4</v>
      </c>
      <c r="V181" s="23">
        <v>1</v>
      </c>
      <c r="W181" s="24">
        <v>130</v>
      </c>
    </row>
    <row r="182" spans="1:23" ht="10.199999999999999">
      <c r="A182" s="46">
        <v>204580</v>
      </c>
      <c r="B182" s="27" t="s">
        <v>594</v>
      </c>
      <c r="C182" s="28" t="s">
        <v>26</v>
      </c>
      <c r="D182" s="27" t="s">
        <v>83</v>
      </c>
      <c r="E182" s="29">
        <v>3.2</v>
      </c>
      <c r="F182" s="30">
        <v>1</v>
      </c>
      <c r="G182" s="31">
        <v>91</v>
      </c>
      <c r="I182" s="27">
        <v>232928</v>
      </c>
      <c r="J182" s="27" t="s">
        <v>595</v>
      </c>
      <c r="K182" s="28" t="s">
        <v>26</v>
      </c>
      <c r="L182" s="27" t="s">
        <v>52</v>
      </c>
      <c r="M182" s="29">
        <v>2.5</v>
      </c>
      <c r="N182" s="30">
        <v>3</v>
      </c>
      <c r="O182" s="31">
        <v>26</v>
      </c>
      <c r="Q182" s="20">
        <v>168580</v>
      </c>
      <c r="R182" s="20" t="s">
        <v>596</v>
      </c>
      <c r="S182" s="20" t="s">
        <v>28</v>
      </c>
      <c r="T182" s="20" t="s">
        <v>75</v>
      </c>
      <c r="U182" s="25">
        <v>4</v>
      </c>
      <c r="V182" s="23">
        <v>0</v>
      </c>
      <c r="W182" s="24">
        <v>19</v>
      </c>
    </row>
    <row r="183" spans="1:23" ht="10.199999999999999">
      <c r="A183" s="46">
        <v>205836</v>
      </c>
      <c r="B183" s="27" t="s">
        <v>597</v>
      </c>
      <c r="C183" s="28" t="s">
        <v>26</v>
      </c>
      <c r="D183" s="27" t="s">
        <v>83</v>
      </c>
      <c r="E183" s="29">
        <v>3.2</v>
      </c>
      <c r="F183" s="30">
        <v>1</v>
      </c>
      <c r="G183" s="31">
        <v>18</v>
      </c>
      <c r="I183" s="27">
        <v>242898</v>
      </c>
      <c r="J183" s="27" t="s">
        <v>325</v>
      </c>
      <c r="K183" s="28" t="s">
        <v>26</v>
      </c>
      <c r="L183" s="27" t="s">
        <v>143</v>
      </c>
      <c r="M183" s="29">
        <v>2.5</v>
      </c>
      <c r="N183" s="30">
        <v>2</v>
      </c>
      <c r="O183" s="31">
        <v>127</v>
      </c>
      <c r="Q183" s="20">
        <v>200439</v>
      </c>
      <c r="R183" s="20" t="s">
        <v>598</v>
      </c>
      <c r="S183" s="20" t="s">
        <v>28</v>
      </c>
      <c r="T183" s="20" t="s">
        <v>79</v>
      </c>
      <c r="U183" s="25">
        <v>4</v>
      </c>
      <c r="V183" s="23">
        <v>0</v>
      </c>
      <c r="W183" s="24">
        <v>93</v>
      </c>
    </row>
    <row r="184" spans="1:23" ht="10.199999999999999">
      <c r="A184" s="46">
        <v>206915</v>
      </c>
      <c r="B184" s="27" t="s">
        <v>599</v>
      </c>
      <c r="C184" s="28" t="s">
        <v>26</v>
      </c>
      <c r="D184" s="27" t="s">
        <v>44</v>
      </c>
      <c r="E184" s="29">
        <v>3.2</v>
      </c>
      <c r="F184" s="30">
        <v>2</v>
      </c>
      <c r="G184" s="31">
        <v>60</v>
      </c>
      <c r="I184" s="27">
        <v>244851</v>
      </c>
      <c r="J184" s="27" t="s">
        <v>600</v>
      </c>
      <c r="K184" s="28" t="s">
        <v>26</v>
      </c>
      <c r="L184" s="27" t="s">
        <v>50</v>
      </c>
      <c r="M184" s="29">
        <v>2.5</v>
      </c>
      <c r="N184" s="30">
        <v>2</v>
      </c>
      <c r="O184" s="31">
        <v>29</v>
      </c>
      <c r="Q184" s="20">
        <v>205533</v>
      </c>
      <c r="R184" s="20" t="s">
        <v>601</v>
      </c>
      <c r="S184" s="20" t="s">
        <v>28</v>
      </c>
      <c r="T184" s="20" t="s">
        <v>46</v>
      </c>
      <c r="U184" s="25">
        <v>4</v>
      </c>
      <c r="V184" s="23">
        <v>1</v>
      </c>
      <c r="W184" s="24">
        <v>76</v>
      </c>
    </row>
    <row r="185" spans="1:23" ht="10.199999999999999">
      <c r="A185" s="46">
        <v>207283</v>
      </c>
      <c r="B185" s="27" t="s">
        <v>602</v>
      </c>
      <c r="C185" s="28" t="s">
        <v>26</v>
      </c>
      <c r="D185" s="27" t="s">
        <v>83</v>
      </c>
      <c r="E185" s="29">
        <v>3.2</v>
      </c>
      <c r="F185" s="30">
        <v>0</v>
      </c>
      <c r="G185" s="31">
        <v>145</v>
      </c>
      <c r="I185" s="27">
        <v>245923</v>
      </c>
      <c r="J185" s="27" t="s">
        <v>603</v>
      </c>
      <c r="K185" s="28" t="s">
        <v>26</v>
      </c>
      <c r="L185" s="27" t="s">
        <v>69</v>
      </c>
      <c r="M185" s="29">
        <v>2.5</v>
      </c>
      <c r="N185" s="30">
        <v>0</v>
      </c>
      <c r="O185" s="31">
        <v>0</v>
      </c>
      <c r="Q185" s="20">
        <v>231747</v>
      </c>
      <c r="R185" s="20" t="s">
        <v>604</v>
      </c>
      <c r="S185" s="20" t="s">
        <v>28</v>
      </c>
      <c r="T185" s="20" t="s">
        <v>98</v>
      </c>
      <c r="U185" s="25">
        <v>4</v>
      </c>
      <c r="V185" s="23">
        <v>1</v>
      </c>
      <c r="W185" s="24">
        <v>43</v>
      </c>
    </row>
    <row r="186" spans="1:23" ht="10.199999999999999">
      <c r="A186" s="46">
        <v>209046</v>
      </c>
      <c r="B186" s="27" t="s">
        <v>605</v>
      </c>
      <c r="C186" s="28" t="s">
        <v>26</v>
      </c>
      <c r="D186" s="27" t="s">
        <v>56</v>
      </c>
      <c r="E186" s="29">
        <v>3.2</v>
      </c>
      <c r="F186" s="30">
        <v>0</v>
      </c>
      <c r="G186" s="31">
        <v>0</v>
      </c>
      <c r="I186" s="27">
        <v>481405</v>
      </c>
      <c r="J186" s="27" t="s">
        <v>606</v>
      </c>
      <c r="K186" s="28" t="s">
        <v>26</v>
      </c>
      <c r="L186" s="27" t="s">
        <v>83</v>
      </c>
      <c r="M186" s="29">
        <v>2.5</v>
      </c>
      <c r="N186" s="30">
        <v>0</v>
      </c>
      <c r="O186" s="31">
        <v>0</v>
      </c>
      <c r="Q186" s="20">
        <v>245419</v>
      </c>
      <c r="R186" s="20" t="s">
        <v>607</v>
      </c>
      <c r="S186" s="20" t="s">
        <v>28</v>
      </c>
      <c r="T186" s="20" t="s">
        <v>75</v>
      </c>
      <c r="U186" s="25">
        <v>4</v>
      </c>
      <c r="V186" s="23">
        <v>0</v>
      </c>
      <c r="W186" s="24">
        <v>77</v>
      </c>
    </row>
    <row r="187" spans="1:23" ht="10.199999999999999">
      <c r="A187" s="46">
        <v>231372</v>
      </c>
      <c r="B187" s="27" t="s">
        <v>608</v>
      </c>
      <c r="C187" s="28" t="s">
        <v>26</v>
      </c>
      <c r="D187" s="27" t="s">
        <v>61</v>
      </c>
      <c r="E187" s="29">
        <v>3.2</v>
      </c>
      <c r="F187" s="30">
        <v>0</v>
      </c>
      <c r="G187" s="31">
        <v>0</v>
      </c>
      <c r="I187" s="27">
        <v>509416</v>
      </c>
      <c r="J187" s="27" t="s">
        <v>609</v>
      </c>
      <c r="K187" s="28" t="s">
        <v>26</v>
      </c>
      <c r="L187" s="27" t="s">
        <v>94</v>
      </c>
      <c r="M187" s="29">
        <v>2.5</v>
      </c>
      <c r="N187" s="30">
        <v>2</v>
      </c>
      <c r="O187" s="31">
        <v>5</v>
      </c>
      <c r="Q187" s="20">
        <v>50175</v>
      </c>
      <c r="R187" s="20" t="s">
        <v>610</v>
      </c>
      <c r="S187" s="20" t="s">
        <v>28</v>
      </c>
      <c r="T187" s="20" t="s">
        <v>94</v>
      </c>
      <c r="U187" s="25">
        <v>3.8</v>
      </c>
      <c r="V187" s="23">
        <v>0</v>
      </c>
      <c r="W187" s="24">
        <v>104</v>
      </c>
    </row>
    <row r="188" spans="1:23" ht="10.199999999999999">
      <c r="A188" s="46">
        <v>232653</v>
      </c>
      <c r="B188" s="27" t="s">
        <v>611</v>
      </c>
      <c r="C188" s="28" t="s">
        <v>26</v>
      </c>
      <c r="D188" s="27" t="s">
        <v>63</v>
      </c>
      <c r="E188" s="29">
        <v>3.2</v>
      </c>
      <c r="F188" s="30">
        <v>7</v>
      </c>
      <c r="G188" s="31">
        <v>136</v>
      </c>
      <c r="I188" s="27">
        <v>90517</v>
      </c>
      <c r="J188" s="27" t="s">
        <v>612</v>
      </c>
      <c r="K188" s="28" t="s">
        <v>26</v>
      </c>
      <c r="L188" s="27" t="s">
        <v>71</v>
      </c>
      <c r="M188" s="29">
        <v>2.4</v>
      </c>
      <c r="N188" s="30">
        <v>0</v>
      </c>
      <c r="O188" s="31">
        <v>0</v>
      </c>
      <c r="Q188" s="20">
        <v>54861</v>
      </c>
      <c r="R188" s="20" t="s">
        <v>613</v>
      </c>
      <c r="S188" s="20" t="s">
        <v>28</v>
      </c>
      <c r="T188" s="20" t="s">
        <v>98</v>
      </c>
      <c r="U188" s="25">
        <v>3.8</v>
      </c>
      <c r="V188" s="23">
        <v>0</v>
      </c>
      <c r="W188" s="24">
        <v>0</v>
      </c>
    </row>
    <row r="189" spans="1:23" ht="10.199999999999999">
      <c r="A189" s="46">
        <v>60307</v>
      </c>
      <c r="B189" s="27" t="s">
        <v>614</v>
      </c>
      <c r="C189" s="28" t="s">
        <v>26</v>
      </c>
      <c r="D189" s="27" t="s">
        <v>94</v>
      </c>
      <c r="E189" s="29">
        <v>3.1</v>
      </c>
      <c r="F189" s="30">
        <v>5</v>
      </c>
      <c r="G189" s="31">
        <v>176</v>
      </c>
      <c r="H189" s="32"/>
      <c r="I189" s="27">
        <v>173954</v>
      </c>
      <c r="J189" s="27" t="s">
        <v>615</v>
      </c>
      <c r="K189" s="28" t="s">
        <v>26</v>
      </c>
      <c r="L189" s="27" t="s">
        <v>98</v>
      </c>
      <c r="M189" s="29">
        <v>2.4</v>
      </c>
      <c r="N189" s="30">
        <v>1</v>
      </c>
      <c r="O189" s="31">
        <v>7</v>
      </c>
      <c r="Q189" s="20">
        <v>80146</v>
      </c>
      <c r="R189" s="20" t="s">
        <v>616</v>
      </c>
      <c r="S189" s="20" t="s">
        <v>28</v>
      </c>
      <c r="T189" s="20" t="s">
        <v>98</v>
      </c>
      <c r="U189" s="25">
        <v>3.8</v>
      </c>
      <c r="V189" s="23">
        <v>2</v>
      </c>
      <c r="W189" s="24">
        <v>95</v>
      </c>
    </row>
    <row r="190" spans="1:23" ht="10.199999999999999">
      <c r="A190" s="46">
        <v>72222</v>
      </c>
      <c r="B190" s="27" t="s">
        <v>617</v>
      </c>
      <c r="C190" s="28" t="s">
        <v>26</v>
      </c>
      <c r="D190" s="27" t="s">
        <v>65</v>
      </c>
      <c r="E190" s="29">
        <v>3.1</v>
      </c>
      <c r="F190" s="30">
        <v>0</v>
      </c>
      <c r="G190" s="31">
        <v>15</v>
      </c>
      <c r="I190" s="27">
        <v>197469</v>
      </c>
      <c r="J190" s="27" t="s">
        <v>618</v>
      </c>
      <c r="K190" s="28" t="s">
        <v>26</v>
      </c>
      <c r="L190" s="27" t="s">
        <v>75</v>
      </c>
      <c r="M190" s="29">
        <v>2.4</v>
      </c>
      <c r="N190" s="30">
        <v>0</v>
      </c>
      <c r="O190" s="31">
        <v>0</v>
      </c>
      <c r="Q190" s="20">
        <v>230251</v>
      </c>
      <c r="R190" s="20" t="s">
        <v>619</v>
      </c>
      <c r="S190" s="20" t="s">
        <v>28</v>
      </c>
      <c r="T190" s="20" t="s">
        <v>143</v>
      </c>
      <c r="U190" s="25">
        <v>3.8</v>
      </c>
      <c r="V190" s="23">
        <v>1</v>
      </c>
      <c r="W190" s="24">
        <v>40</v>
      </c>
    </row>
    <row r="191" spans="1:23" ht="10.199999999999999">
      <c r="A191" s="46">
        <v>96994</v>
      </c>
      <c r="B191" s="27" t="s">
        <v>620</v>
      </c>
      <c r="C191" s="28" t="s">
        <v>26</v>
      </c>
      <c r="D191" s="27" t="s">
        <v>54</v>
      </c>
      <c r="E191" s="29">
        <v>3.1</v>
      </c>
      <c r="F191" s="30">
        <v>0</v>
      </c>
      <c r="G191" s="31">
        <v>99</v>
      </c>
      <c r="I191" s="27">
        <v>201658</v>
      </c>
      <c r="J191" s="27" t="s">
        <v>621</v>
      </c>
      <c r="K191" s="28" t="s">
        <v>26</v>
      </c>
      <c r="L191" s="27" t="s">
        <v>71</v>
      </c>
      <c r="M191" s="29">
        <v>2.4</v>
      </c>
      <c r="N191" s="30">
        <v>0</v>
      </c>
      <c r="O191" s="31">
        <v>91</v>
      </c>
      <c r="Q191" s="20">
        <v>446008</v>
      </c>
      <c r="R191" s="20" t="s">
        <v>622</v>
      </c>
      <c r="S191" s="20" t="s">
        <v>28</v>
      </c>
      <c r="T191" s="20" t="s">
        <v>83</v>
      </c>
      <c r="U191" s="25">
        <v>3.8</v>
      </c>
      <c r="V191" s="23">
        <v>5</v>
      </c>
      <c r="W191" s="24">
        <v>141</v>
      </c>
    </row>
    <row r="192" spans="1:23" ht="10.199999999999999">
      <c r="A192" s="46">
        <v>108823</v>
      </c>
      <c r="B192" s="27" t="s">
        <v>623</v>
      </c>
      <c r="C192" s="28" t="s">
        <v>26</v>
      </c>
      <c r="D192" s="27" t="s">
        <v>52</v>
      </c>
      <c r="E192" s="29">
        <v>3.1</v>
      </c>
      <c r="F192" s="30">
        <v>0</v>
      </c>
      <c r="G192" s="31">
        <v>2</v>
      </c>
      <c r="I192" s="27">
        <v>209042</v>
      </c>
      <c r="J192" s="27" t="s">
        <v>624</v>
      </c>
      <c r="K192" s="28" t="s">
        <v>26</v>
      </c>
      <c r="L192" s="27" t="s">
        <v>61</v>
      </c>
      <c r="M192" s="29">
        <v>2.4</v>
      </c>
      <c r="N192" s="30">
        <v>4</v>
      </c>
      <c r="O192" s="31">
        <v>56</v>
      </c>
      <c r="Q192" s="20">
        <v>47431</v>
      </c>
      <c r="R192" s="20" t="s">
        <v>625</v>
      </c>
      <c r="S192" s="20" t="s">
        <v>28</v>
      </c>
      <c r="T192" s="20" t="s">
        <v>54</v>
      </c>
      <c r="U192" s="25">
        <v>3.7</v>
      </c>
      <c r="V192" s="23">
        <v>5</v>
      </c>
      <c r="W192" s="24">
        <v>97</v>
      </c>
    </row>
    <row r="193" spans="1:23" ht="10.199999999999999">
      <c r="A193" s="46">
        <v>151589</v>
      </c>
      <c r="B193" s="27" t="s">
        <v>626</v>
      </c>
      <c r="C193" s="28" t="s">
        <v>26</v>
      </c>
      <c r="D193" s="27" t="s">
        <v>63</v>
      </c>
      <c r="E193" s="29">
        <v>3.1</v>
      </c>
      <c r="F193" s="30">
        <v>0</v>
      </c>
      <c r="G193" s="31">
        <v>41</v>
      </c>
      <c r="I193" s="27">
        <v>214466</v>
      </c>
      <c r="J193" s="27" t="s">
        <v>627</v>
      </c>
      <c r="K193" s="28" t="s">
        <v>26</v>
      </c>
      <c r="L193" s="27" t="s">
        <v>79</v>
      </c>
      <c r="M193" s="29">
        <v>2.4</v>
      </c>
      <c r="N193" s="30">
        <v>0</v>
      </c>
      <c r="O193" s="31">
        <v>0</v>
      </c>
      <c r="Q193" s="20">
        <v>159533</v>
      </c>
      <c r="R193" s="20" t="s">
        <v>628</v>
      </c>
      <c r="S193" s="20" t="s">
        <v>28</v>
      </c>
      <c r="T193" s="20" t="s">
        <v>69</v>
      </c>
      <c r="U193" s="25">
        <v>3.7</v>
      </c>
      <c r="V193" s="23">
        <v>2</v>
      </c>
      <c r="W193" s="24">
        <v>69</v>
      </c>
    </row>
    <row r="194" spans="1:23" ht="10.199999999999999">
      <c r="A194" s="46">
        <v>241519</v>
      </c>
      <c r="B194" s="27" t="s">
        <v>629</v>
      </c>
      <c r="C194" s="28" t="s">
        <v>26</v>
      </c>
      <c r="D194" s="27" t="s">
        <v>65</v>
      </c>
      <c r="E194" s="29">
        <v>3.1</v>
      </c>
      <c r="F194" s="30">
        <v>3</v>
      </c>
      <c r="G194" s="31">
        <v>45</v>
      </c>
      <c r="I194" s="27">
        <v>234370</v>
      </c>
      <c r="J194" s="27" t="s">
        <v>630</v>
      </c>
      <c r="K194" s="28" t="s">
        <v>26</v>
      </c>
      <c r="L194" s="27" t="s">
        <v>65</v>
      </c>
      <c r="M194" s="29">
        <v>2.4</v>
      </c>
      <c r="N194" s="30">
        <v>0</v>
      </c>
      <c r="O194" s="31">
        <v>99</v>
      </c>
      <c r="Q194" s="20">
        <v>120202</v>
      </c>
      <c r="R194" s="20" t="s">
        <v>631</v>
      </c>
      <c r="S194" s="20" t="s">
        <v>28</v>
      </c>
      <c r="T194" s="20" t="s">
        <v>67</v>
      </c>
      <c r="U194" s="25">
        <v>3.6</v>
      </c>
      <c r="V194" s="23">
        <v>2</v>
      </c>
      <c r="W194" s="24">
        <v>43</v>
      </c>
    </row>
    <row r="195" spans="1:23" ht="10.199999999999999">
      <c r="A195" s="46">
        <v>428580</v>
      </c>
      <c r="B195" s="27" t="s">
        <v>632</v>
      </c>
      <c r="C195" s="28" t="s">
        <v>26</v>
      </c>
      <c r="D195" s="27" t="s">
        <v>83</v>
      </c>
      <c r="E195" s="29">
        <v>3.1</v>
      </c>
      <c r="F195" s="30">
        <v>2</v>
      </c>
      <c r="G195" s="31">
        <v>43</v>
      </c>
      <c r="I195" s="27">
        <v>235382</v>
      </c>
      <c r="J195" s="27" t="s">
        <v>633</v>
      </c>
      <c r="K195" s="28" t="s">
        <v>26</v>
      </c>
      <c r="L195" s="27" t="s">
        <v>94</v>
      </c>
      <c r="M195" s="29">
        <v>2.4</v>
      </c>
      <c r="N195" s="30">
        <v>0</v>
      </c>
      <c r="O195" s="31">
        <v>0</v>
      </c>
      <c r="Q195" s="20">
        <v>181284</v>
      </c>
      <c r="R195" s="20" t="s">
        <v>634</v>
      </c>
      <c r="S195" s="20" t="s">
        <v>28</v>
      </c>
      <c r="T195" s="20" t="s">
        <v>69</v>
      </c>
      <c r="U195" s="25">
        <v>3.6</v>
      </c>
      <c r="V195" s="23">
        <v>0</v>
      </c>
      <c r="W195" s="24">
        <v>35</v>
      </c>
    </row>
    <row r="196" spans="1:23" ht="10.199999999999999">
      <c r="A196" s="46">
        <v>502697</v>
      </c>
      <c r="B196" s="27" t="s">
        <v>635</v>
      </c>
      <c r="C196" s="28" t="s">
        <v>26</v>
      </c>
      <c r="D196" s="27" t="s">
        <v>79</v>
      </c>
      <c r="E196" s="29">
        <v>3.1</v>
      </c>
      <c r="F196" s="30">
        <v>5</v>
      </c>
      <c r="G196" s="31">
        <v>57</v>
      </c>
      <c r="I196" s="27">
        <v>243345</v>
      </c>
      <c r="J196" s="27" t="s">
        <v>636</v>
      </c>
      <c r="K196" s="28" t="s">
        <v>26</v>
      </c>
      <c r="L196" s="27" t="s">
        <v>143</v>
      </c>
      <c r="M196" s="29">
        <v>2.4</v>
      </c>
      <c r="N196" s="30">
        <v>0</v>
      </c>
      <c r="O196" s="31">
        <v>30</v>
      </c>
      <c r="Q196" s="20">
        <v>194252</v>
      </c>
      <c r="R196" s="20" t="s">
        <v>637</v>
      </c>
      <c r="S196" s="20" t="s">
        <v>28</v>
      </c>
      <c r="T196" s="20" t="s">
        <v>61</v>
      </c>
      <c r="U196" s="25">
        <v>3.6</v>
      </c>
      <c r="V196" s="23">
        <v>0</v>
      </c>
      <c r="W196" s="24">
        <v>0</v>
      </c>
    </row>
    <row r="197" spans="1:23" ht="10.199999999999999">
      <c r="A197" s="46">
        <v>39155</v>
      </c>
      <c r="B197" s="27" t="s">
        <v>638</v>
      </c>
      <c r="C197" s="28" t="s">
        <v>26</v>
      </c>
      <c r="D197" s="27" t="s">
        <v>94</v>
      </c>
      <c r="E197" s="29">
        <v>3</v>
      </c>
      <c r="F197" s="30">
        <v>0</v>
      </c>
      <c r="G197" s="31">
        <v>50</v>
      </c>
      <c r="I197" s="27">
        <v>432160</v>
      </c>
      <c r="J197" s="27" t="s">
        <v>639</v>
      </c>
      <c r="K197" s="28" t="s">
        <v>26</v>
      </c>
      <c r="L197" s="27" t="s">
        <v>83</v>
      </c>
      <c r="M197" s="29">
        <v>2.4</v>
      </c>
      <c r="N197" s="30">
        <v>1</v>
      </c>
      <c r="O197" s="31">
        <v>31</v>
      </c>
      <c r="Q197" s="20">
        <v>220307</v>
      </c>
      <c r="R197" s="20" t="s">
        <v>640</v>
      </c>
      <c r="S197" s="20" t="s">
        <v>28</v>
      </c>
      <c r="T197" s="20" t="s">
        <v>61</v>
      </c>
      <c r="U197" s="25">
        <v>3.6</v>
      </c>
      <c r="V197" s="23">
        <v>0</v>
      </c>
      <c r="W197" s="24">
        <v>16</v>
      </c>
    </row>
    <row r="198" spans="1:23" ht="10.8" thickBot="1">
      <c r="A198" s="34">
        <v>80801</v>
      </c>
      <c r="B198" s="35" t="s">
        <v>641</v>
      </c>
      <c r="C198" s="36" t="s">
        <v>26</v>
      </c>
      <c r="D198" s="35" t="s">
        <v>52</v>
      </c>
      <c r="E198" s="37">
        <v>3</v>
      </c>
      <c r="F198" s="38">
        <v>5</v>
      </c>
      <c r="G198" s="39">
        <v>103</v>
      </c>
      <c r="H198" s="40"/>
      <c r="I198" s="35">
        <v>482442</v>
      </c>
      <c r="J198" s="35" t="s">
        <v>642</v>
      </c>
      <c r="K198" s="36" t="s">
        <v>26</v>
      </c>
      <c r="L198" s="35" t="s">
        <v>61</v>
      </c>
      <c r="M198" s="37">
        <v>2.4</v>
      </c>
      <c r="N198" s="38">
        <v>4</v>
      </c>
      <c r="O198" s="39">
        <v>19</v>
      </c>
      <c r="P198" s="40"/>
      <c r="Q198" s="41">
        <v>247632</v>
      </c>
      <c r="R198" s="41" t="s">
        <v>643</v>
      </c>
      <c r="S198" s="41" t="s">
        <v>28</v>
      </c>
      <c r="T198" s="41" t="s">
        <v>69</v>
      </c>
      <c r="U198" s="42">
        <v>3.6</v>
      </c>
      <c r="V198" s="43">
        <v>0</v>
      </c>
      <c r="W198" s="47">
        <v>36</v>
      </c>
    </row>
    <row r="199" spans="1:23" ht="10.8" thickTop="1">
      <c r="A199" s="1" t="s">
        <v>0</v>
      </c>
      <c r="B199" s="2" t="s">
        <v>1</v>
      </c>
      <c r="C199" s="3" t="s">
        <v>2</v>
      </c>
      <c r="D199" s="2" t="s">
        <v>3</v>
      </c>
      <c r="E199" s="4" t="s">
        <v>4</v>
      </c>
      <c r="F199" s="4" t="s">
        <v>5</v>
      </c>
      <c r="G199" s="4"/>
      <c r="H199" s="6"/>
      <c r="I199" s="7" t="s">
        <v>0</v>
      </c>
      <c r="J199" s="2" t="s">
        <v>1</v>
      </c>
      <c r="K199" s="3" t="s">
        <v>2</v>
      </c>
      <c r="L199" s="2" t="s">
        <v>3</v>
      </c>
      <c r="M199" s="4" t="s">
        <v>4</v>
      </c>
      <c r="N199" s="4" t="s">
        <v>5</v>
      </c>
      <c r="O199" s="4"/>
      <c r="P199" s="6"/>
      <c r="Q199" s="8" t="s">
        <v>0</v>
      </c>
      <c r="R199" s="2" t="s">
        <v>1</v>
      </c>
      <c r="S199" s="3" t="s">
        <v>2</v>
      </c>
      <c r="T199" s="2" t="s">
        <v>3</v>
      </c>
      <c r="U199" s="4" t="s">
        <v>4</v>
      </c>
      <c r="V199" s="4" t="s">
        <v>5</v>
      </c>
      <c r="W199" s="9"/>
    </row>
    <row r="200" spans="1:23" ht="20.399999999999999">
      <c r="A200" s="11"/>
      <c r="B200" s="12"/>
      <c r="C200" s="13"/>
      <c r="D200" s="12"/>
      <c r="E200" s="12"/>
      <c r="F200" s="14" t="s">
        <v>6</v>
      </c>
      <c r="G200" s="45" t="s">
        <v>7</v>
      </c>
      <c r="H200" s="16"/>
      <c r="I200" s="17"/>
      <c r="J200" s="12"/>
      <c r="K200" s="13"/>
      <c r="L200" s="12"/>
      <c r="M200" s="12"/>
      <c r="N200" s="14" t="s">
        <v>6</v>
      </c>
      <c r="O200" s="45" t="s">
        <v>7</v>
      </c>
      <c r="P200" s="16"/>
      <c r="Q200" s="12"/>
      <c r="R200" s="12"/>
      <c r="S200" s="13"/>
      <c r="T200" s="12"/>
      <c r="U200" s="12"/>
      <c r="V200" s="14" t="s">
        <v>6</v>
      </c>
      <c r="W200" s="18" t="s">
        <v>7</v>
      </c>
    </row>
    <row r="201" spans="1:23" ht="10.199999999999999">
      <c r="A201" s="46">
        <v>128340</v>
      </c>
      <c r="B201" s="27" t="s">
        <v>644</v>
      </c>
      <c r="C201" s="28" t="s">
        <v>28</v>
      </c>
      <c r="D201" s="27" t="s">
        <v>71</v>
      </c>
      <c r="E201" s="29">
        <v>3.5</v>
      </c>
      <c r="F201" s="30">
        <v>1</v>
      </c>
      <c r="G201" s="31">
        <v>59</v>
      </c>
      <c r="I201" s="27" t="s">
        <v>645</v>
      </c>
      <c r="J201" s="27" t="s">
        <v>645</v>
      </c>
      <c r="K201" s="28" t="s">
        <v>645</v>
      </c>
      <c r="L201" s="27" t="s">
        <v>645</v>
      </c>
      <c r="M201" s="29" t="s">
        <v>645</v>
      </c>
      <c r="N201" s="30" t="s">
        <v>645</v>
      </c>
      <c r="O201" s="31" t="s">
        <v>645</v>
      </c>
      <c r="Q201" s="20" t="s">
        <v>645</v>
      </c>
      <c r="R201" s="20" t="s">
        <v>645</v>
      </c>
      <c r="S201" s="20" t="s">
        <v>645</v>
      </c>
      <c r="T201" s="20" t="s">
        <v>645</v>
      </c>
      <c r="U201" s="25" t="s">
        <v>645</v>
      </c>
      <c r="V201" s="23" t="s">
        <v>645</v>
      </c>
      <c r="W201" s="26" t="s">
        <v>645</v>
      </c>
    </row>
    <row r="202" spans="1:23" ht="10.199999999999999">
      <c r="A202" s="46">
        <v>155511</v>
      </c>
      <c r="B202" s="27" t="s">
        <v>646</v>
      </c>
      <c r="C202" s="28" t="s">
        <v>28</v>
      </c>
      <c r="D202" s="27" t="s">
        <v>79</v>
      </c>
      <c r="E202" s="29">
        <v>3.5</v>
      </c>
      <c r="F202" s="30">
        <v>6</v>
      </c>
      <c r="G202" s="31">
        <v>65</v>
      </c>
      <c r="I202" s="27" t="s">
        <v>645</v>
      </c>
      <c r="J202" s="27" t="s">
        <v>645</v>
      </c>
      <c r="K202" s="28" t="s">
        <v>645</v>
      </c>
      <c r="L202" s="27" t="s">
        <v>645</v>
      </c>
      <c r="M202" s="29" t="s">
        <v>645</v>
      </c>
      <c r="N202" s="30" t="s">
        <v>645</v>
      </c>
      <c r="O202" s="31" t="s">
        <v>645</v>
      </c>
      <c r="Q202" s="20" t="s">
        <v>645</v>
      </c>
      <c r="R202" s="20" t="s">
        <v>645</v>
      </c>
      <c r="S202" s="20" t="s">
        <v>645</v>
      </c>
      <c r="T202" s="20" t="s">
        <v>645</v>
      </c>
      <c r="U202" s="25" t="s">
        <v>645</v>
      </c>
      <c r="V202" s="23" t="s">
        <v>645</v>
      </c>
      <c r="W202" s="26" t="s">
        <v>645</v>
      </c>
    </row>
    <row r="203" spans="1:23" ht="10.199999999999999">
      <c r="A203" s="46">
        <v>200600</v>
      </c>
      <c r="B203" s="27" t="s">
        <v>647</v>
      </c>
      <c r="C203" s="28" t="s">
        <v>28</v>
      </c>
      <c r="D203" s="27" t="s">
        <v>69</v>
      </c>
      <c r="E203" s="29">
        <v>3.5</v>
      </c>
      <c r="F203" s="30">
        <v>0</v>
      </c>
      <c r="G203" s="31">
        <v>81</v>
      </c>
      <c r="I203" s="27" t="s">
        <v>645</v>
      </c>
      <c r="J203" s="27" t="s">
        <v>645</v>
      </c>
      <c r="K203" s="28" t="s">
        <v>645</v>
      </c>
      <c r="L203" s="27" t="s">
        <v>645</v>
      </c>
      <c r="M203" s="29" t="s">
        <v>645</v>
      </c>
      <c r="N203" s="30" t="s">
        <v>645</v>
      </c>
      <c r="O203" s="31" t="s">
        <v>645</v>
      </c>
      <c r="Q203" s="20" t="s">
        <v>645</v>
      </c>
      <c r="R203" s="20" t="s">
        <v>645</v>
      </c>
      <c r="S203" s="20" t="s">
        <v>645</v>
      </c>
      <c r="T203" s="20" t="s">
        <v>645</v>
      </c>
      <c r="U203" s="25" t="s">
        <v>645</v>
      </c>
      <c r="V203" s="23" t="s">
        <v>645</v>
      </c>
      <c r="W203" s="26" t="s">
        <v>645</v>
      </c>
    </row>
    <row r="204" spans="1:23" ht="10.199999999999999">
      <c r="A204" s="46">
        <v>245824</v>
      </c>
      <c r="B204" s="27" t="s">
        <v>648</v>
      </c>
      <c r="C204" s="28" t="s">
        <v>28</v>
      </c>
      <c r="D204" s="27" t="s">
        <v>54</v>
      </c>
      <c r="E204" s="29">
        <v>3.5</v>
      </c>
      <c r="F204" s="30">
        <v>1</v>
      </c>
      <c r="G204" s="31">
        <v>77</v>
      </c>
      <c r="I204" s="27" t="s">
        <v>645</v>
      </c>
      <c r="J204" s="27" t="s">
        <v>645</v>
      </c>
      <c r="K204" s="28" t="s">
        <v>645</v>
      </c>
      <c r="L204" s="27" t="s">
        <v>645</v>
      </c>
      <c r="M204" s="29" t="s">
        <v>645</v>
      </c>
      <c r="N204" s="30" t="s">
        <v>645</v>
      </c>
      <c r="O204" s="31" t="s">
        <v>645</v>
      </c>
      <c r="Q204" s="20" t="s">
        <v>645</v>
      </c>
      <c r="R204" s="20" t="s">
        <v>645</v>
      </c>
      <c r="S204" s="20" t="s">
        <v>645</v>
      </c>
      <c r="T204" s="20" t="s">
        <v>645</v>
      </c>
      <c r="U204" s="25" t="s">
        <v>645</v>
      </c>
      <c r="V204" s="23" t="s">
        <v>645</v>
      </c>
      <c r="W204" s="26" t="s">
        <v>645</v>
      </c>
    </row>
    <row r="205" spans="1:23" ht="10.199999999999999">
      <c r="A205" s="46">
        <v>449434</v>
      </c>
      <c r="B205" s="27" t="s">
        <v>649</v>
      </c>
      <c r="C205" s="28" t="s">
        <v>28</v>
      </c>
      <c r="D205" s="27" t="s">
        <v>67</v>
      </c>
      <c r="E205" s="29">
        <v>3.5</v>
      </c>
      <c r="F205" s="30">
        <v>0</v>
      </c>
      <c r="G205" s="31">
        <v>25</v>
      </c>
      <c r="I205" s="27" t="s">
        <v>645</v>
      </c>
      <c r="J205" s="27" t="s">
        <v>645</v>
      </c>
      <c r="K205" s="28" t="s">
        <v>645</v>
      </c>
      <c r="L205" s="27" t="s">
        <v>645</v>
      </c>
      <c r="M205" s="29" t="s">
        <v>645</v>
      </c>
      <c r="N205" s="30" t="s">
        <v>645</v>
      </c>
      <c r="O205" s="31" t="s">
        <v>645</v>
      </c>
      <c r="Q205" s="20" t="s">
        <v>645</v>
      </c>
      <c r="R205" s="20" t="s">
        <v>645</v>
      </c>
      <c r="S205" s="20" t="s">
        <v>645</v>
      </c>
      <c r="T205" s="20" t="s">
        <v>645</v>
      </c>
      <c r="U205" s="25" t="s">
        <v>645</v>
      </c>
      <c r="V205" s="23" t="s">
        <v>645</v>
      </c>
      <c r="W205" s="26" t="s">
        <v>645</v>
      </c>
    </row>
    <row r="206" spans="1:23" ht="10.199999999999999">
      <c r="A206" s="46">
        <v>463067</v>
      </c>
      <c r="B206" s="27" t="s">
        <v>650</v>
      </c>
      <c r="C206" s="28" t="s">
        <v>28</v>
      </c>
      <c r="D206" s="27" t="s">
        <v>65</v>
      </c>
      <c r="E206" s="29">
        <v>3.5</v>
      </c>
      <c r="F206" s="30">
        <v>4</v>
      </c>
      <c r="G206" s="31">
        <v>19</v>
      </c>
      <c r="I206" s="27" t="s">
        <v>645</v>
      </c>
      <c r="J206" s="27" t="s">
        <v>645</v>
      </c>
      <c r="K206" s="28" t="s">
        <v>645</v>
      </c>
      <c r="L206" s="27" t="s">
        <v>645</v>
      </c>
      <c r="M206" s="29" t="s">
        <v>645</v>
      </c>
      <c r="N206" s="30" t="s">
        <v>645</v>
      </c>
      <c r="O206" s="31" t="s">
        <v>645</v>
      </c>
      <c r="Q206" s="20" t="s">
        <v>645</v>
      </c>
      <c r="R206" s="20" t="s">
        <v>645</v>
      </c>
      <c r="S206" s="20" t="s">
        <v>645</v>
      </c>
      <c r="T206" s="20" t="s">
        <v>645</v>
      </c>
      <c r="U206" s="25" t="s">
        <v>645</v>
      </c>
      <c r="V206" s="23" t="s">
        <v>645</v>
      </c>
      <c r="W206" s="26" t="s">
        <v>645</v>
      </c>
    </row>
    <row r="207" spans="1:23" ht="10.199999999999999">
      <c r="A207" s="46">
        <v>57134</v>
      </c>
      <c r="B207" s="27" t="s">
        <v>651</v>
      </c>
      <c r="C207" s="28" t="s">
        <v>28</v>
      </c>
      <c r="D207" s="27" t="s">
        <v>52</v>
      </c>
      <c r="E207" s="29">
        <v>3.4</v>
      </c>
      <c r="F207" s="30">
        <v>0</v>
      </c>
      <c r="G207" s="31">
        <v>8</v>
      </c>
      <c r="I207" s="27" t="s">
        <v>645</v>
      </c>
      <c r="J207" s="27" t="s">
        <v>645</v>
      </c>
      <c r="K207" s="28" t="s">
        <v>645</v>
      </c>
      <c r="L207" s="27" t="s">
        <v>645</v>
      </c>
      <c r="M207" s="29" t="s">
        <v>645</v>
      </c>
      <c r="N207" s="30" t="s">
        <v>645</v>
      </c>
      <c r="O207" s="31" t="s">
        <v>645</v>
      </c>
      <c r="Q207" s="20" t="s">
        <v>645</v>
      </c>
      <c r="R207" s="20" t="s">
        <v>645</v>
      </c>
      <c r="S207" s="20" t="s">
        <v>645</v>
      </c>
      <c r="T207" s="20" t="s">
        <v>645</v>
      </c>
      <c r="U207" s="25" t="s">
        <v>645</v>
      </c>
      <c r="V207" s="23" t="s">
        <v>645</v>
      </c>
      <c r="W207" s="26" t="s">
        <v>645</v>
      </c>
    </row>
    <row r="208" spans="1:23" ht="10.199999999999999">
      <c r="A208" s="46">
        <v>184754</v>
      </c>
      <c r="B208" s="27" t="s">
        <v>652</v>
      </c>
      <c r="C208" s="28" t="s">
        <v>28</v>
      </c>
      <c r="D208" s="27" t="s">
        <v>69</v>
      </c>
      <c r="E208" s="29">
        <v>3.4</v>
      </c>
      <c r="F208" s="30">
        <v>2</v>
      </c>
      <c r="G208" s="31">
        <v>65</v>
      </c>
      <c r="I208" s="27" t="s">
        <v>645</v>
      </c>
      <c r="J208" s="27" t="s">
        <v>645</v>
      </c>
      <c r="K208" s="28" t="s">
        <v>645</v>
      </c>
      <c r="L208" s="27" t="s">
        <v>645</v>
      </c>
      <c r="M208" s="29" t="s">
        <v>645</v>
      </c>
      <c r="N208" s="30" t="s">
        <v>645</v>
      </c>
      <c r="O208" s="31" t="s">
        <v>645</v>
      </c>
      <c r="Q208" s="20" t="s">
        <v>645</v>
      </c>
      <c r="R208" s="20" t="s">
        <v>645</v>
      </c>
      <c r="S208" s="20" t="s">
        <v>645</v>
      </c>
      <c r="T208" s="20" t="s">
        <v>645</v>
      </c>
      <c r="U208" s="25" t="s">
        <v>645</v>
      </c>
      <c r="V208" s="23" t="s">
        <v>645</v>
      </c>
      <c r="W208" s="26" t="s">
        <v>645</v>
      </c>
    </row>
    <row r="209" spans="1:23" ht="10.199999999999999">
      <c r="A209" s="46">
        <v>430871</v>
      </c>
      <c r="B209" s="27" t="s">
        <v>653</v>
      </c>
      <c r="C209" s="28" t="s">
        <v>28</v>
      </c>
      <c r="D209" s="27" t="s">
        <v>69</v>
      </c>
      <c r="E209" s="29">
        <v>3.4</v>
      </c>
      <c r="F209" s="30">
        <v>0</v>
      </c>
      <c r="G209" s="31">
        <v>39</v>
      </c>
      <c r="I209" s="27" t="s">
        <v>645</v>
      </c>
      <c r="J209" s="27" t="s">
        <v>645</v>
      </c>
      <c r="K209" s="28" t="s">
        <v>645</v>
      </c>
      <c r="L209" s="27" t="s">
        <v>645</v>
      </c>
      <c r="M209" s="29" t="s">
        <v>645</v>
      </c>
      <c r="N209" s="30" t="s">
        <v>645</v>
      </c>
      <c r="O209" s="31" t="s">
        <v>645</v>
      </c>
      <c r="Q209" s="20" t="s">
        <v>645</v>
      </c>
      <c r="R209" s="20" t="s">
        <v>645</v>
      </c>
      <c r="S209" s="20" t="s">
        <v>645</v>
      </c>
      <c r="T209" s="20" t="s">
        <v>645</v>
      </c>
      <c r="U209" s="25" t="s">
        <v>645</v>
      </c>
      <c r="V209" s="23" t="s">
        <v>645</v>
      </c>
      <c r="W209" s="26" t="s">
        <v>645</v>
      </c>
    </row>
    <row r="210" spans="1:23" ht="10.199999999999999">
      <c r="A210" s="46">
        <v>440323</v>
      </c>
      <c r="B210" s="27" t="s">
        <v>654</v>
      </c>
      <c r="C210" s="28" t="s">
        <v>28</v>
      </c>
      <c r="D210" s="27" t="s">
        <v>56</v>
      </c>
      <c r="E210" s="29">
        <v>3.4</v>
      </c>
      <c r="F210" s="30">
        <v>0</v>
      </c>
      <c r="G210" s="31">
        <v>22</v>
      </c>
      <c r="I210" s="27" t="s">
        <v>645</v>
      </c>
      <c r="J210" s="27" t="s">
        <v>645</v>
      </c>
      <c r="K210" s="28" t="s">
        <v>645</v>
      </c>
      <c r="L210" s="27" t="s">
        <v>645</v>
      </c>
      <c r="M210" s="29" t="s">
        <v>645</v>
      </c>
      <c r="N210" s="30" t="s">
        <v>645</v>
      </c>
      <c r="O210" s="31" t="s">
        <v>645</v>
      </c>
      <c r="Q210" s="20" t="s">
        <v>645</v>
      </c>
      <c r="R210" s="20" t="s">
        <v>645</v>
      </c>
      <c r="S210" s="20" t="s">
        <v>645</v>
      </c>
      <c r="T210" s="20" t="s">
        <v>645</v>
      </c>
      <c r="U210" s="25" t="s">
        <v>645</v>
      </c>
      <c r="V210" s="23" t="s">
        <v>645</v>
      </c>
      <c r="W210" s="26" t="s">
        <v>645</v>
      </c>
    </row>
    <row r="211" spans="1:23" ht="10.199999999999999">
      <c r="A211" s="46">
        <v>173821</v>
      </c>
      <c r="B211" s="27" t="s">
        <v>655</v>
      </c>
      <c r="C211" s="28" t="s">
        <v>28</v>
      </c>
      <c r="D211" s="27" t="s">
        <v>65</v>
      </c>
      <c r="E211" s="29">
        <v>3.3</v>
      </c>
      <c r="F211" s="30">
        <v>0</v>
      </c>
      <c r="G211" s="31">
        <v>0</v>
      </c>
      <c r="I211" s="27" t="s">
        <v>645</v>
      </c>
      <c r="J211" s="27" t="s">
        <v>645</v>
      </c>
      <c r="K211" s="28" t="s">
        <v>645</v>
      </c>
      <c r="L211" s="27" t="s">
        <v>645</v>
      </c>
      <c r="M211" s="29" t="s">
        <v>645</v>
      </c>
      <c r="N211" s="30" t="s">
        <v>645</v>
      </c>
      <c r="O211" s="31" t="s">
        <v>645</v>
      </c>
      <c r="Q211" s="20" t="s">
        <v>645</v>
      </c>
      <c r="R211" s="20" t="s">
        <v>645</v>
      </c>
      <c r="S211" s="20" t="s">
        <v>645</v>
      </c>
      <c r="T211" s="20" t="s">
        <v>645</v>
      </c>
      <c r="U211" s="25" t="s">
        <v>645</v>
      </c>
      <c r="V211" s="23" t="s">
        <v>645</v>
      </c>
      <c r="W211" s="26" t="s">
        <v>645</v>
      </c>
    </row>
    <row r="212" spans="1:23" ht="10.199999999999999">
      <c r="A212" s="46">
        <v>449988</v>
      </c>
      <c r="B212" s="27" t="s">
        <v>656</v>
      </c>
      <c r="C212" s="28" t="s">
        <v>28</v>
      </c>
      <c r="D212" s="27" t="s">
        <v>69</v>
      </c>
      <c r="E212" s="29">
        <v>3.3</v>
      </c>
      <c r="F212" s="30">
        <v>0</v>
      </c>
      <c r="G212" s="31">
        <v>0</v>
      </c>
      <c r="I212" s="27" t="s">
        <v>645</v>
      </c>
      <c r="J212" s="27" t="s">
        <v>645</v>
      </c>
      <c r="K212" s="28" t="s">
        <v>645</v>
      </c>
      <c r="L212" s="27" t="s">
        <v>645</v>
      </c>
      <c r="M212" s="29" t="s">
        <v>645</v>
      </c>
      <c r="N212" s="30" t="s">
        <v>645</v>
      </c>
      <c r="O212" s="31" t="s">
        <v>645</v>
      </c>
      <c r="Q212" s="20" t="s">
        <v>645</v>
      </c>
      <c r="R212" s="20" t="s">
        <v>645</v>
      </c>
      <c r="S212" s="20" t="s">
        <v>645</v>
      </c>
      <c r="T212" s="20" t="s">
        <v>645</v>
      </c>
      <c r="U212" s="25" t="s">
        <v>645</v>
      </c>
      <c r="V212" s="23" t="s">
        <v>645</v>
      </c>
      <c r="W212" s="26" t="s">
        <v>645</v>
      </c>
    </row>
    <row r="213" spans="1:23" ht="10.199999999999999">
      <c r="A213" s="46">
        <v>462635</v>
      </c>
      <c r="B213" s="27" t="s">
        <v>657</v>
      </c>
      <c r="C213" s="28" t="s">
        <v>28</v>
      </c>
      <c r="D213" s="27" t="s">
        <v>65</v>
      </c>
      <c r="E213" s="29">
        <v>3.3</v>
      </c>
      <c r="F213" s="30">
        <v>0</v>
      </c>
      <c r="G213" s="31">
        <v>27</v>
      </c>
      <c r="I213" s="27" t="s">
        <v>645</v>
      </c>
      <c r="J213" s="27" t="s">
        <v>645</v>
      </c>
      <c r="K213" s="28" t="s">
        <v>645</v>
      </c>
      <c r="L213" s="27" t="s">
        <v>645</v>
      </c>
      <c r="M213" s="29" t="s">
        <v>645</v>
      </c>
      <c r="N213" s="30" t="s">
        <v>645</v>
      </c>
      <c r="O213" s="31" t="s">
        <v>645</v>
      </c>
      <c r="Q213" s="20" t="s">
        <v>645</v>
      </c>
      <c r="R213" s="20" t="s">
        <v>645</v>
      </c>
      <c r="S213" s="20" t="s">
        <v>645</v>
      </c>
      <c r="T213" s="20" t="s">
        <v>645</v>
      </c>
      <c r="U213" s="25" t="s">
        <v>645</v>
      </c>
      <c r="V213" s="23" t="s">
        <v>645</v>
      </c>
      <c r="W213" s="26" t="s">
        <v>645</v>
      </c>
    </row>
    <row r="214" spans="1:23" ht="10.199999999999999">
      <c r="A214" s="46">
        <v>504783</v>
      </c>
      <c r="B214" s="27" t="s">
        <v>658</v>
      </c>
      <c r="C214" s="28" t="s">
        <v>28</v>
      </c>
      <c r="D214" s="27" t="s">
        <v>79</v>
      </c>
      <c r="E214" s="29">
        <v>3.3</v>
      </c>
      <c r="F214" s="30">
        <v>12</v>
      </c>
      <c r="G214" s="31">
        <v>40</v>
      </c>
      <c r="I214" s="27" t="s">
        <v>645</v>
      </c>
      <c r="J214" s="27" t="s">
        <v>645</v>
      </c>
      <c r="K214" s="28" t="s">
        <v>645</v>
      </c>
      <c r="L214" s="27" t="s">
        <v>645</v>
      </c>
      <c r="M214" s="29" t="s">
        <v>645</v>
      </c>
      <c r="N214" s="30" t="s">
        <v>645</v>
      </c>
      <c r="O214" s="31" t="s">
        <v>645</v>
      </c>
      <c r="Q214" s="20" t="s">
        <v>645</v>
      </c>
      <c r="R214" s="20" t="s">
        <v>645</v>
      </c>
      <c r="S214" s="20" t="s">
        <v>645</v>
      </c>
      <c r="T214" s="20" t="s">
        <v>645</v>
      </c>
      <c r="U214" s="25" t="s">
        <v>645</v>
      </c>
      <c r="V214" s="23" t="s">
        <v>645</v>
      </c>
      <c r="W214" s="26" t="s">
        <v>645</v>
      </c>
    </row>
    <row r="215" spans="1:23" ht="10.199999999999999">
      <c r="A215" s="46">
        <v>20467</v>
      </c>
      <c r="B215" s="27" t="s">
        <v>659</v>
      </c>
      <c r="C215" s="28" t="s">
        <v>28</v>
      </c>
      <c r="D215" s="27" t="s">
        <v>79</v>
      </c>
      <c r="E215" s="29">
        <v>3.2</v>
      </c>
      <c r="F215" s="30">
        <v>5</v>
      </c>
      <c r="G215" s="31">
        <v>47</v>
      </c>
      <c r="I215" s="27" t="s">
        <v>645</v>
      </c>
      <c r="J215" s="27" t="s">
        <v>645</v>
      </c>
      <c r="K215" s="28" t="s">
        <v>645</v>
      </c>
      <c r="L215" s="27" t="s">
        <v>645</v>
      </c>
      <c r="M215" s="29" t="s">
        <v>645</v>
      </c>
      <c r="N215" s="30" t="s">
        <v>645</v>
      </c>
      <c r="O215" s="31" t="s">
        <v>645</v>
      </c>
      <c r="Q215" s="20" t="s">
        <v>645</v>
      </c>
      <c r="R215" s="20" t="s">
        <v>645</v>
      </c>
      <c r="S215" s="20" t="s">
        <v>645</v>
      </c>
      <c r="T215" s="20" t="s">
        <v>645</v>
      </c>
      <c r="U215" s="25" t="s">
        <v>645</v>
      </c>
      <c r="V215" s="23" t="s">
        <v>645</v>
      </c>
      <c r="W215" s="26" t="s">
        <v>645</v>
      </c>
    </row>
    <row r="216" spans="1:23" ht="10.199999999999999">
      <c r="A216" s="46">
        <v>166324</v>
      </c>
      <c r="B216" s="27" t="s">
        <v>660</v>
      </c>
      <c r="C216" s="28" t="s">
        <v>28</v>
      </c>
      <c r="D216" s="27" t="s">
        <v>54</v>
      </c>
      <c r="E216" s="29">
        <v>3.2</v>
      </c>
      <c r="F216" s="30">
        <v>0</v>
      </c>
      <c r="G216" s="31">
        <v>0</v>
      </c>
      <c r="I216" s="27" t="s">
        <v>645</v>
      </c>
      <c r="J216" s="27" t="s">
        <v>645</v>
      </c>
      <c r="K216" s="28" t="s">
        <v>645</v>
      </c>
      <c r="L216" s="27" t="s">
        <v>645</v>
      </c>
      <c r="M216" s="29" t="s">
        <v>645</v>
      </c>
      <c r="N216" s="30" t="s">
        <v>645</v>
      </c>
      <c r="O216" s="31" t="s">
        <v>645</v>
      </c>
      <c r="Q216" s="20" t="s">
        <v>645</v>
      </c>
      <c r="R216" s="20" t="s">
        <v>645</v>
      </c>
      <c r="S216" s="20" t="s">
        <v>645</v>
      </c>
      <c r="T216" s="20" t="s">
        <v>645</v>
      </c>
      <c r="U216" s="25" t="s">
        <v>645</v>
      </c>
      <c r="V216" s="23" t="s">
        <v>645</v>
      </c>
      <c r="W216" s="26" t="s">
        <v>645</v>
      </c>
    </row>
    <row r="217" spans="1:23" ht="10.199999999999999">
      <c r="A217" s="46">
        <v>216646</v>
      </c>
      <c r="B217" s="27" t="s">
        <v>661</v>
      </c>
      <c r="C217" s="28" t="s">
        <v>28</v>
      </c>
      <c r="D217" s="27" t="s">
        <v>83</v>
      </c>
      <c r="E217" s="29">
        <v>3.2</v>
      </c>
      <c r="F217" s="30">
        <v>1</v>
      </c>
      <c r="G217" s="31">
        <v>99</v>
      </c>
      <c r="I217" s="27" t="s">
        <v>645</v>
      </c>
      <c r="J217" s="27" t="s">
        <v>645</v>
      </c>
      <c r="K217" s="28" t="s">
        <v>645</v>
      </c>
      <c r="L217" s="27" t="s">
        <v>645</v>
      </c>
      <c r="M217" s="29" t="s">
        <v>645</v>
      </c>
      <c r="N217" s="30" t="s">
        <v>645</v>
      </c>
      <c r="O217" s="31" t="s">
        <v>645</v>
      </c>
      <c r="Q217" s="20" t="s">
        <v>645</v>
      </c>
      <c r="R217" s="20" t="s">
        <v>645</v>
      </c>
      <c r="S217" s="20" t="s">
        <v>645</v>
      </c>
      <c r="T217" s="20" t="s">
        <v>645</v>
      </c>
      <c r="U217" s="25" t="s">
        <v>645</v>
      </c>
      <c r="V217" s="23" t="s">
        <v>645</v>
      </c>
      <c r="W217" s="26" t="s">
        <v>645</v>
      </c>
    </row>
    <row r="218" spans="1:23" ht="10.199999999999999">
      <c r="A218" s="46">
        <v>436234</v>
      </c>
      <c r="B218" s="27" t="s">
        <v>662</v>
      </c>
      <c r="C218" s="28" t="s">
        <v>28</v>
      </c>
      <c r="D218" s="27" t="s">
        <v>61</v>
      </c>
      <c r="E218" s="29">
        <v>3.2</v>
      </c>
      <c r="F218" s="30">
        <v>0</v>
      </c>
      <c r="G218" s="31">
        <v>11</v>
      </c>
      <c r="I218" s="27" t="s">
        <v>645</v>
      </c>
      <c r="J218" s="27" t="s">
        <v>645</v>
      </c>
      <c r="K218" s="28" t="s">
        <v>645</v>
      </c>
      <c r="L218" s="27" t="s">
        <v>645</v>
      </c>
      <c r="M218" s="29" t="s">
        <v>645</v>
      </c>
      <c r="N218" s="30" t="s">
        <v>645</v>
      </c>
      <c r="O218" s="31" t="s">
        <v>645</v>
      </c>
      <c r="Q218" s="20" t="s">
        <v>645</v>
      </c>
      <c r="R218" s="20" t="s">
        <v>645</v>
      </c>
      <c r="S218" s="20" t="s">
        <v>645</v>
      </c>
      <c r="T218" s="20" t="s">
        <v>645</v>
      </c>
      <c r="U218" s="25" t="s">
        <v>645</v>
      </c>
      <c r="V218" s="23" t="s">
        <v>645</v>
      </c>
      <c r="W218" s="26" t="s">
        <v>645</v>
      </c>
    </row>
    <row r="219" spans="1:23" ht="10.199999999999999">
      <c r="A219" s="46">
        <v>444180</v>
      </c>
      <c r="B219" s="27" t="s">
        <v>663</v>
      </c>
      <c r="C219" s="28" t="s">
        <v>28</v>
      </c>
      <c r="D219" s="27" t="s">
        <v>71</v>
      </c>
      <c r="E219" s="29">
        <v>3.2</v>
      </c>
      <c r="F219" s="30">
        <v>1</v>
      </c>
      <c r="G219" s="31">
        <v>59</v>
      </c>
      <c r="I219" s="27" t="s">
        <v>645</v>
      </c>
      <c r="J219" s="27" t="s">
        <v>645</v>
      </c>
      <c r="K219" s="28" t="s">
        <v>645</v>
      </c>
      <c r="L219" s="27" t="s">
        <v>645</v>
      </c>
      <c r="M219" s="29" t="s">
        <v>645</v>
      </c>
      <c r="N219" s="30" t="s">
        <v>645</v>
      </c>
      <c r="O219" s="31" t="s">
        <v>645</v>
      </c>
      <c r="Q219" s="20" t="s">
        <v>645</v>
      </c>
      <c r="R219" s="20" t="s">
        <v>645</v>
      </c>
      <c r="S219" s="20" t="s">
        <v>645</v>
      </c>
      <c r="T219" s="20" t="s">
        <v>645</v>
      </c>
      <c r="U219" s="25" t="s">
        <v>645</v>
      </c>
      <c r="V219" s="23" t="s">
        <v>645</v>
      </c>
      <c r="W219" s="26" t="s">
        <v>645</v>
      </c>
    </row>
    <row r="220" spans="1:23" ht="10.199999999999999">
      <c r="A220" s="46">
        <v>450434</v>
      </c>
      <c r="B220" s="27" t="s">
        <v>664</v>
      </c>
      <c r="C220" s="28" t="s">
        <v>28</v>
      </c>
      <c r="D220" s="27" t="s">
        <v>94</v>
      </c>
      <c r="E220" s="29">
        <v>3.2</v>
      </c>
      <c r="F220" s="30">
        <v>6</v>
      </c>
      <c r="G220" s="31">
        <v>72</v>
      </c>
      <c r="I220" s="27" t="s">
        <v>645</v>
      </c>
      <c r="J220" s="27" t="s">
        <v>645</v>
      </c>
      <c r="K220" s="28" t="s">
        <v>645</v>
      </c>
      <c r="L220" s="27" t="s">
        <v>645</v>
      </c>
      <c r="M220" s="29" t="s">
        <v>645</v>
      </c>
      <c r="N220" s="30" t="s">
        <v>645</v>
      </c>
      <c r="O220" s="31" t="s">
        <v>645</v>
      </c>
      <c r="Q220" s="20" t="s">
        <v>645</v>
      </c>
      <c r="R220" s="20" t="s">
        <v>645</v>
      </c>
      <c r="S220" s="20" t="s">
        <v>645</v>
      </c>
      <c r="T220" s="20" t="s">
        <v>645</v>
      </c>
      <c r="U220" s="25" t="s">
        <v>645</v>
      </c>
      <c r="V220" s="23" t="s">
        <v>645</v>
      </c>
      <c r="W220" s="26" t="s">
        <v>645</v>
      </c>
    </row>
    <row r="221" spans="1:23" ht="10.199999999999999">
      <c r="A221" s="46">
        <v>510363</v>
      </c>
      <c r="B221" s="27" t="s">
        <v>665</v>
      </c>
      <c r="C221" s="28" t="s">
        <v>28</v>
      </c>
      <c r="D221" s="27" t="s">
        <v>69</v>
      </c>
      <c r="E221" s="29">
        <v>3.2</v>
      </c>
      <c r="F221" s="30">
        <v>0</v>
      </c>
      <c r="G221" s="31">
        <v>0</v>
      </c>
      <c r="I221" s="27" t="s">
        <v>645</v>
      </c>
      <c r="J221" s="27" t="s">
        <v>645</v>
      </c>
      <c r="K221" s="28" t="s">
        <v>645</v>
      </c>
      <c r="L221" s="27" t="s">
        <v>645</v>
      </c>
      <c r="M221" s="29" t="s">
        <v>645</v>
      </c>
      <c r="N221" s="30" t="s">
        <v>645</v>
      </c>
      <c r="O221" s="31" t="s">
        <v>645</v>
      </c>
      <c r="Q221" s="20" t="s">
        <v>645</v>
      </c>
      <c r="R221" s="20" t="s">
        <v>645</v>
      </c>
      <c r="S221" s="20" t="s">
        <v>645</v>
      </c>
      <c r="T221" s="20" t="s">
        <v>645</v>
      </c>
      <c r="U221" s="25" t="s">
        <v>645</v>
      </c>
      <c r="V221" s="23" t="s">
        <v>645</v>
      </c>
      <c r="W221" s="26" t="s">
        <v>645</v>
      </c>
    </row>
    <row r="222" spans="1:23" ht="10.199999999999999">
      <c r="A222" s="46">
        <v>248857</v>
      </c>
      <c r="B222" s="27" t="s">
        <v>666</v>
      </c>
      <c r="C222" s="28" t="s">
        <v>28</v>
      </c>
      <c r="D222" s="27" t="s">
        <v>56</v>
      </c>
      <c r="E222" s="29">
        <v>3.1</v>
      </c>
      <c r="F222" s="30">
        <v>2</v>
      </c>
      <c r="G222" s="31">
        <v>24</v>
      </c>
      <c r="I222" s="27" t="s">
        <v>645</v>
      </c>
      <c r="J222" s="27" t="s">
        <v>645</v>
      </c>
      <c r="K222" s="28" t="s">
        <v>645</v>
      </c>
      <c r="L222" s="27" t="s">
        <v>645</v>
      </c>
      <c r="M222" s="29" t="s">
        <v>645</v>
      </c>
      <c r="N222" s="30" t="s">
        <v>645</v>
      </c>
      <c r="O222" s="31" t="s">
        <v>645</v>
      </c>
      <c r="Q222" s="20" t="s">
        <v>645</v>
      </c>
      <c r="R222" s="20" t="s">
        <v>645</v>
      </c>
      <c r="S222" s="20" t="s">
        <v>645</v>
      </c>
      <c r="T222" s="20" t="s">
        <v>645</v>
      </c>
      <c r="U222" s="25" t="s">
        <v>645</v>
      </c>
      <c r="V222" s="23" t="s">
        <v>645</v>
      </c>
      <c r="W222" s="26" t="s">
        <v>645</v>
      </c>
    </row>
    <row r="223" spans="1:23" ht="10.199999999999999">
      <c r="A223" s="46">
        <v>533463</v>
      </c>
      <c r="B223" s="27" t="s">
        <v>667</v>
      </c>
      <c r="C223" s="28" t="s">
        <v>28</v>
      </c>
      <c r="D223" s="27" t="s">
        <v>71</v>
      </c>
      <c r="E223" s="29">
        <v>3.1</v>
      </c>
      <c r="F223" s="30">
        <v>2</v>
      </c>
      <c r="G223" s="31">
        <v>42</v>
      </c>
      <c r="I223" s="27" t="s">
        <v>645</v>
      </c>
      <c r="J223" s="27" t="s">
        <v>645</v>
      </c>
      <c r="K223" s="28" t="s">
        <v>645</v>
      </c>
      <c r="L223" s="27" t="s">
        <v>645</v>
      </c>
      <c r="M223" s="29" t="s">
        <v>645</v>
      </c>
      <c r="N223" s="30" t="s">
        <v>645</v>
      </c>
      <c r="O223" s="31" t="s">
        <v>645</v>
      </c>
      <c r="Q223" s="20" t="s">
        <v>645</v>
      </c>
      <c r="R223" s="20" t="s">
        <v>645</v>
      </c>
      <c r="S223" s="20" t="s">
        <v>645</v>
      </c>
      <c r="T223" s="20" t="s">
        <v>645</v>
      </c>
      <c r="U223" s="25" t="s">
        <v>645</v>
      </c>
      <c r="V223" s="23" t="s">
        <v>645</v>
      </c>
      <c r="W223" s="26" t="s">
        <v>645</v>
      </c>
    </row>
    <row r="224" spans="1:23" ht="10.199999999999999">
      <c r="A224" s="46">
        <v>94245</v>
      </c>
      <c r="B224" s="27" t="s">
        <v>668</v>
      </c>
      <c r="C224" s="28" t="s">
        <v>28</v>
      </c>
      <c r="D224" s="27" t="s">
        <v>56</v>
      </c>
      <c r="E224" s="29">
        <v>3</v>
      </c>
      <c r="F224" s="30">
        <v>0</v>
      </c>
      <c r="G224" s="31">
        <v>0</v>
      </c>
      <c r="I224" s="27" t="s">
        <v>645</v>
      </c>
      <c r="J224" s="27" t="s">
        <v>645</v>
      </c>
      <c r="K224" s="28" t="s">
        <v>645</v>
      </c>
      <c r="L224" s="27" t="s">
        <v>645</v>
      </c>
      <c r="M224" s="29" t="s">
        <v>645</v>
      </c>
      <c r="N224" s="30" t="s">
        <v>645</v>
      </c>
      <c r="O224" s="31" t="s">
        <v>645</v>
      </c>
      <c r="Q224" s="20" t="s">
        <v>645</v>
      </c>
      <c r="R224" s="20" t="s">
        <v>645</v>
      </c>
      <c r="S224" s="20" t="s">
        <v>645</v>
      </c>
      <c r="T224" s="20" t="s">
        <v>645</v>
      </c>
      <c r="U224" s="25" t="s">
        <v>645</v>
      </c>
      <c r="V224" s="23" t="s">
        <v>645</v>
      </c>
      <c r="W224" s="26" t="s">
        <v>645</v>
      </c>
    </row>
    <row r="225" spans="1:23" ht="10.199999999999999">
      <c r="A225" s="46">
        <v>104547</v>
      </c>
      <c r="B225" s="27" t="s">
        <v>669</v>
      </c>
      <c r="C225" s="28" t="s">
        <v>28</v>
      </c>
      <c r="D225" s="27" t="s">
        <v>58</v>
      </c>
      <c r="E225" s="29">
        <v>3</v>
      </c>
      <c r="F225" s="30">
        <v>0</v>
      </c>
      <c r="G225" s="31">
        <v>0</v>
      </c>
      <c r="I225" s="27" t="s">
        <v>645</v>
      </c>
      <c r="J225" s="27" t="s">
        <v>645</v>
      </c>
      <c r="K225" s="28" t="s">
        <v>645</v>
      </c>
      <c r="L225" s="27" t="s">
        <v>645</v>
      </c>
      <c r="M225" s="29" t="s">
        <v>645</v>
      </c>
      <c r="N225" s="30" t="s">
        <v>645</v>
      </c>
      <c r="O225" s="31" t="s">
        <v>645</v>
      </c>
      <c r="Q225" s="20" t="s">
        <v>645</v>
      </c>
      <c r="R225" s="20" t="s">
        <v>645</v>
      </c>
      <c r="S225" s="20" t="s">
        <v>645</v>
      </c>
      <c r="T225" s="20" t="s">
        <v>645</v>
      </c>
      <c r="U225" s="25" t="s">
        <v>645</v>
      </c>
      <c r="V225" s="23" t="s">
        <v>645</v>
      </c>
      <c r="W225" s="26" t="s">
        <v>645</v>
      </c>
    </row>
    <row r="226" spans="1:23" ht="10.199999999999999">
      <c r="A226" s="46">
        <v>200617</v>
      </c>
      <c r="B226" s="27" t="s">
        <v>670</v>
      </c>
      <c r="C226" s="28" t="s">
        <v>28</v>
      </c>
      <c r="D226" s="27" t="s">
        <v>54</v>
      </c>
      <c r="E226" s="29">
        <v>3</v>
      </c>
      <c r="F226" s="30">
        <v>1</v>
      </c>
      <c r="G226" s="31">
        <v>53</v>
      </c>
      <c r="I226" s="27" t="s">
        <v>645</v>
      </c>
      <c r="J226" s="27" t="s">
        <v>645</v>
      </c>
      <c r="K226" s="28" t="s">
        <v>645</v>
      </c>
      <c r="L226" s="27" t="s">
        <v>645</v>
      </c>
      <c r="M226" s="29" t="s">
        <v>645</v>
      </c>
      <c r="N226" s="30" t="s">
        <v>645</v>
      </c>
      <c r="O226" s="31" t="s">
        <v>645</v>
      </c>
      <c r="Q226" s="20" t="s">
        <v>645</v>
      </c>
      <c r="R226" s="20" t="s">
        <v>645</v>
      </c>
      <c r="S226" s="20" t="s">
        <v>645</v>
      </c>
      <c r="T226" s="20" t="s">
        <v>645</v>
      </c>
      <c r="U226" s="25" t="s">
        <v>645</v>
      </c>
      <c r="V226" s="23" t="s">
        <v>645</v>
      </c>
      <c r="W226" s="26" t="s">
        <v>645</v>
      </c>
    </row>
    <row r="227" spans="1:23" ht="10.199999999999999">
      <c r="A227" s="46">
        <v>233425</v>
      </c>
      <c r="B227" s="27" t="s">
        <v>671</v>
      </c>
      <c r="C227" s="28" t="s">
        <v>28</v>
      </c>
      <c r="D227" s="27" t="s">
        <v>94</v>
      </c>
      <c r="E227" s="29">
        <v>3</v>
      </c>
      <c r="F227" s="30">
        <v>0</v>
      </c>
      <c r="G227" s="31">
        <v>0</v>
      </c>
      <c r="I227" s="27" t="s">
        <v>645</v>
      </c>
      <c r="J227" s="27" t="s">
        <v>645</v>
      </c>
      <c r="K227" s="28" t="s">
        <v>645</v>
      </c>
      <c r="L227" s="27" t="s">
        <v>645</v>
      </c>
      <c r="M227" s="29" t="s">
        <v>645</v>
      </c>
      <c r="N227" s="30" t="s">
        <v>645</v>
      </c>
      <c r="O227" s="31" t="s">
        <v>645</v>
      </c>
      <c r="Q227" s="20" t="s">
        <v>645</v>
      </c>
      <c r="R227" s="20" t="s">
        <v>645</v>
      </c>
      <c r="S227" s="20" t="s">
        <v>645</v>
      </c>
      <c r="T227" s="20" t="s">
        <v>645</v>
      </c>
      <c r="U227" s="25" t="s">
        <v>645</v>
      </c>
      <c r="V227" s="23" t="s">
        <v>645</v>
      </c>
      <c r="W227" s="26" t="s">
        <v>645</v>
      </c>
    </row>
    <row r="228" spans="1:23" ht="10.199999999999999">
      <c r="A228" s="46">
        <v>244042</v>
      </c>
      <c r="B228" s="27" t="s">
        <v>672</v>
      </c>
      <c r="C228" s="28" t="s">
        <v>28</v>
      </c>
      <c r="D228" s="27" t="s">
        <v>54</v>
      </c>
      <c r="E228" s="29">
        <v>3</v>
      </c>
      <c r="F228" s="30">
        <v>0</v>
      </c>
      <c r="G228" s="31">
        <v>0</v>
      </c>
      <c r="I228" s="27" t="s">
        <v>645</v>
      </c>
      <c r="J228" s="27" t="s">
        <v>645</v>
      </c>
      <c r="K228" s="28" t="s">
        <v>645</v>
      </c>
      <c r="L228" s="27" t="s">
        <v>645</v>
      </c>
      <c r="M228" s="29" t="s">
        <v>645</v>
      </c>
      <c r="N228" s="30" t="s">
        <v>645</v>
      </c>
      <c r="O228" s="31" t="s">
        <v>645</v>
      </c>
      <c r="Q228" s="20" t="s">
        <v>645</v>
      </c>
      <c r="R228" s="20" t="s">
        <v>645</v>
      </c>
      <c r="S228" s="20" t="s">
        <v>645</v>
      </c>
      <c r="T228" s="20" t="s">
        <v>645</v>
      </c>
      <c r="U228" s="25" t="s">
        <v>645</v>
      </c>
      <c r="V228" s="23" t="s">
        <v>645</v>
      </c>
      <c r="W228" s="26" t="s">
        <v>645</v>
      </c>
    </row>
    <row r="229" spans="1:23" ht="10.199999999999999">
      <c r="A229" s="46">
        <v>520295</v>
      </c>
      <c r="B229" s="27" t="s">
        <v>673</v>
      </c>
      <c r="C229" s="28" t="s">
        <v>28</v>
      </c>
      <c r="D229" s="27" t="s">
        <v>56</v>
      </c>
      <c r="E229" s="29">
        <v>3</v>
      </c>
      <c r="F229" s="30">
        <v>0</v>
      </c>
      <c r="G229" s="31">
        <v>5</v>
      </c>
      <c r="I229" s="27" t="s">
        <v>645</v>
      </c>
      <c r="J229" s="27" t="s">
        <v>645</v>
      </c>
      <c r="K229" s="28" t="s">
        <v>645</v>
      </c>
      <c r="L229" s="27" t="s">
        <v>645</v>
      </c>
      <c r="M229" s="29" t="s">
        <v>645</v>
      </c>
      <c r="N229" s="30" t="s">
        <v>645</v>
      </c>
      <c r="O229" s="31" t="s">
        <v>645</v>
      </c>
      <c r="Q229" s="20" t="s">
        <v>645</v>
      </c>
      <c r="R229" s="20" t="s">
        <v>645</v>
      </c>
      <c r="S229" s="20" t="s">
        <v>645</v>
      </c>
      <c r="T229" s="20" t="s">
        <v>645</v>
      </c>
      <c r="U229" s="25" t="s">
        <v>645</v>
      </c>
      <c r="V229" s="23" t="s">
        <v>645</v>
      </c>
      <c r="W229" s="26" t="s">
        <v>645</v>
      </c>
    </row>
    <row r="230" spans="1:23" ht="10.199999999999999">
      <c r="A230" s="46">
        <v>437730</v>
      </c>
      <c r="B230" s="27" t="s">
        <v>674</v>
      </c>
      <c r="C230" s="28" t="s">
        <v>28</v>
      </c>
      <c r="D230" s="27" t="s">
        <v>71</v>
      </c>
      <c r="E230" s="29">
        <v>2.9</v>
      </c>
      <c r="F230" s="30">
        <v>0</v>
      </c>
      <c r="G230" s="31">
        <v>18</v>
      </c>
      <c r="I230" s="27" t="s">
        <v>645</v>
      </c>
      <c r="J230" s="27" t="s">
        <v>645</v>
      </c>
      <c r="K230" s="28" t="s">
        <v>645</v>
      </c>
      <c r="L230" s="27" t="s">
        <v>645</v>
      </c>
      <c r="M230" s="29" t="s">
        <v>645</v>
      </c>
      <c r="N230" s="30" t="s">
        <v>645</v>
      </c>
      <c r="O230" s="31" t="s">
        <v>645</v>
      </c>
      <c r="Q230" s="20" t="s">
        <v>645</v>
      </c>
      <c r="R230" s="20" t="s">
        <v>645</v>
      </c>
      <c r="S230" s="20" t="s">
        <v>645</v>
      </c>
      <c r="T230" s="20" t="s">
        <v>645</v>
      </c>
      <c r="U230" s="25" t="s">
        <v>645</v>
      </c>
      <c r="V230" s="23" t="s">
        <v>645</v>
      </c>
      <c r="W230" s="26" t="s">
        <v>645</v>
      </c>
    </row>
    <row r="231" spans="1:23" ht="10.199999999999999">
      <c r="A231" s="46">
        <v>128309</v>
      </c>
      <c r="B231" s="27" t="s">
        <v>675</v>
      </c>
      <c r="C231" s="28" t="s">
        <v>28</v>
      </c>
      <c r="D231" s="27" t="s">
        <v>71</v>
      </c>
      <c r="E231" s="29">
        <v>2.8</v>
      </c>
      <c r="F231" s="30">
        <v>0</v>
      </c>
      <c r="G231" s="31">
        <v>2</v>
      </c>
      <c r="I231" s="27" t="s">
        <v>645</v>
      </c>
      <c r="J231" s="27" t="s">
        <v>645</v>
      </c>
      <c r="K231" s="28" t="s">
        <v>645</v>
      </c>
      <c r="L231" s="27" t="s">
        <v>645</v>
      </c>
      <c r="M231" s="29" t="s">
        <v>645</v>
      </c>
      <c r="N231" s="30" t="s">
        <v>645</v>
      </c>
      <c r="O231" s="31" t="s">
        <v>645</v>
      </c>
      <c r="Q231" s="20" t="s">
        <v>645</v>
      </c>
      <c r="R231" s="20" t="s">
        <v>645</v>
      </c>
      <c r="S231" s="20" t="s">
        <v>645</v>
      </c>
      <c r="T231" s="20" t="s">
        <v>645</v>
      </c>
      <c r="U231" s="25" t="s">
        <v>645</v>
      </c>
      <c r="V231" s="23" t="s">
        <v>645</v>
      </c>
      <c r="W231" s="26" t="s">
        <v>645</v>
      </c>
    </row>
    <row r="232" spans="1:23" ht="10.199999999999999">
      <c r="A232" s="46">
        <v>204676</v>
      </c>
      <c r="B232" s="27" t="s">
        <v>676</v>
      </c>
      <c r="C232" s="28" t="s">
        <v>28</v>
      </c>
      <c r="D232" s="27" t="s">
        <v>94</v>
      </c>
      <c r="E232" s="29">
        <v>2.8</v>
      </c>
      <c r="F232" s="30">
        <v>0</v>
      </c>
      <c r="G232" s="31">
        <v>0</v>
      </c>
      <c r="I232" s="27" t="s">
        <v>645</v>
      </c>
      <c r="J232" s="27" t="s">
        <v>645</v>
      </c>
      <c r="K232" s="28" t="s">
        <v>645</v>
      </c>
      <c r="L232" s="27" t="s">
        <v>645</v>
      </c>
      <c r="M232" s="29" t="s">
        <v>645</v>
      </c>
      <c r="N232" s="30" t="s">
        <v>645</v>
      </c>
      <c r="O232" s="31" t="s">
        <v>645</v>
      </c>
      <c r="Q232" s="20" t="s">
        <v>645</v>
      </c>
      <c r="R232" s="20" t="s">
        <v>645</v>
      </c>
      <c r="S232" s="20" t="s">
        <v>645</v>
      </c>
      <c r="T232" s="20" t="s">
        <v>645</v>
      </c>
      <c r="U232" s="25" t="s">
        <v>645</v>
      </c>
      <c r="V232" s="23" t="s">
        <v>645</v>
      </c>
      <c r="W232" s="26" t="s">
        <v>645</v>
      </c>
    </row>
    <row r="233" spans="1:23" ht="10.199999999999999">
      <c r="A233" s="46">
        <v>209353</v>
      </c>
      <c r="B233" s="27" t="s">
        <v>677</v>
      </c>
      <c r="C233" s="28" t="s">
        <v>28</v>
      </c>
      <c r="D233" s="27" t="s">
        <v>69</v>
      </c>
      <c r="E233" s="29">
        <v>2.8</v>
      </c>
      <c r="F233" s="30">
        <v>0</v>
      </c>
      <c r="G233" s="31">
        <v>0</v>
      </c>
      <c r="I233" s="27" t="s">
        <v>645</v>
      </c>
      <c r="J233" s="27" t="s">
        <v>645</v>
      </c>
      <c r="K233" s="28" t="s">
        <v>645</v>
      </c>
      <c r="L233" s="27" t="s">
        <v>645</v>
      </c>
      <c r="M233" s="29" t="s">
        <v>645</v>
      </c>
      <c r="N233" s="30" t="s">
        <v>645</v>
      </c>
      <c r="O233" s="31" t="s">
        <v>645</v>
      </c>
      <c r="Q233" s="20" t="s">
        <v>645</v>
      </c>
      <c r="R233" s="20" t="s">
        <v>645</v>
      </c>
      <c r="S233" s="20" t="s">
        <v>645</v>
      </c>
      <c r="T233" s="20" t="s">
        <v>645</v>
      </c>
      <c r="U233" s="25" t="s">
        <v>645</v>
      </c>
      <c r="V233" s="23" t="s">
        <v>645</v>
      </c>
      <c r="W233" s="26" t="s">
        <v>645</v>
      </c>
    </row>
    <row r="234" spans="1:23" ht="10.199999999999999">
      <c r="A234" s="46">
        <v>216620</v>
      </c>
      <c r="B234" s="27" t="s">
        <v>678</v>
      </c>
      <c r="C234" s="28" t="s">
        <v>28</v>
      </c>
      <c r="D234" s="27" t="s">
        <v>83</v>
      </c>
      <c r="E234" s="29">
        <v>2.8</v>
      </c>
      <c r="F234" s="30">
        <v>0</v>
      </c>
      <c r="G234" s="31">
        <v>0</v>
      </c>
      <c r="I234" s="27" t="s">
        <v>645</v>
      </c>
      <c r="J234" s="27" t="s">
        <v>645</v>
      </c>
      <c r="K234" s="28" t="s">
        <v>645</v>
      </c>
      <c r="L234" s="27" t="s">
        <v>645</v>
      </c>
      <c r="M234" s="29" t="s">
        <v>645</v>
      </c>
      <c r="N234" s="30" t="s">
        <v>645</v>
      </c>
      <c r="O234" s="31" t="s">
        <v>645</v>
      </c>
      <c r="Q234" s="20" t="s">
        <v>645</v>
      </c>
      <c r="R234" s="20" t="s">
        <v>645</v>
      </c>
      <c r="S234" s="20" t="s">
        <v>645</v>
      </c>
      <c r="T234" s="20" t="s">
        <v>645</v>
      </c>
      <c r="U234" s="25" t="s">
        <v>645</v>
      </c>
      <c r="V234" s="23" t="s">
        <v>645</v>
      </c>
      <c r="W234" s="26" t="s">
        <v>645</v>
      </c>
    </row>
    <row r="235" spans="1:23" ht="10.199999999999999">
      <c r="A235" s="46">
        <v>244858</v>
      </c>
      <c r="B235" s="27" t="s">
        <v>679</v>
      </c>
      <c r="C235" s="28" t="s">
        <v>28</v>
      </c>
      <c r="D235" s="27" t="s">
        <v>44</v>
      </c>
      <c r="E235" s="29">
        <v>2.8</v>
      </c>
      <c r="F235" s="30">
        <v>0</v>
      </c>
      <c r="G235" s="31">
        <v>32</v>
      </c>
      <c r="I235" s="27" t="s">
        <v>645</v>
      </c>
      <c r="J235" s="27" t="s">
        <v>645</v>
      </c>
      <c r="K235" s="28" t="s">
        <v>645</v>
      </c>
      <c r="L235" s="27" t="s">
        <v>645</v>
      </c>
      <c r="M235" s="29" t="s">
        <v>645</v>
      </c>
      <c r="N235" s="30" t="s">
        <v>645</v>
      </c>
      <c r="O235" s="31" t="s">
        <v>645</v>
      </c>
      <c r="Q235" s="20" t="s">
        <v>645</v>
      </c>
      <c r="R235" s="20" t="s">
        <v>645</v>
      </c>
      <c r="S235" s="20" t="s">
        <v>645</v>
      </c>
      <c r="T235" s="20" t="s">
        <v>645</v>
      </c>
      <c r="U235" s="25" t="s">
        <v>645</v>
      </c>
      <c r="V235" s="23" t="s">
        <v>645</v>
      </c>
      <c r="W235" s="26" t="s">
        <v>645</v>
      </c>
    </row>
    <row r="236" spans="1:23" ht="10.199999999999999">
      <c r="A236" s="46">
        <v>447235</v>
      </c>
      <c r="B236" s="27" t="s">
        <v>680</v>
      </c>
      <c r="C236" s="28" t="s">
        <v>28</v>
      </c>
      <c r="D236" s="27" t="s">
        <v>61</v>
      </c>
      <c r="E236" s="29">
        <v>2.8</v>
      </c>
      <c r="F236" s="30">
        <v>0</v>
      </c>
      <c r="G236" s="31">
        <v>0</v>
      </c>
      <c r="I236" s="27" t="s">
        <v>645</v>
      </c>
      <c r="J236" s="27" t="s">
        <v>645</v>
      </c>
      <c r="K236" s="28" t="s">
        <v>645</v>
      </c>
      <c r="L236" s="27" t="s">
        <v>645</v>
      </c>
      <c r="M236" s="29" t="s">
        <v>645</v>
      </c>
      <c r="N236" s="30" t="s">
        <v>645</v>
      </c>
      <c r="O236" s="31" t="s">
        <v>645</v>
      </c>
      <c r="Q236" s="20" t="s">
        <v>645</v>
      </c>
      <c r="R236" s="20" t="s">
        <v>645</v>
      </c>
      <c r="S236" s="20" t="s">
        <v>645</v>
      </c>
      <c r="T236" s="20" t="s">
        <v>645</v>
      </c>
      <c r="U236" s="25" t="s">
        <v>645</v>
      </c>
      <c r="V236" s="23" t="s">
        <v>645</v>
      </c>
      <c r="W236" s="26" t="s">
        <v>645</v>
      </c>
    </row>
    <row r="237" spans="1:23" ht="10.199999999999999">
      <c r="A237" s="46">
        <v>493250</v>
      </c>
      <c r="B237" s="27" t="s">
        <v>681</v>
      </c>
      <c r="C237" s="28" t="s">
        <v>28</v>
      </c>
      <c r="D237" s="27" t="s">
        <v>67</v>
      </c>
      <c r="E237" s="29">
        <v>2.8</v>
      </c>
      <c r="F237" s="30">
        <v>0</v>
      </c>
      <c r="G237" s="31">
        <v>0</v>
      </c>
      <c r="I237" s="27" t="s">
        <v>645</v>
      </c>
      <c r="J237" s="27" t="s">
        <v>645</v>
      </c>
      <c r="K237" s="28" t="s">
        <v>645</v>
      </c>
      <c r="L237" s="27" t="s">
        <v>645</v>
      </c>
      <c r="M237" s="29" t="s">
        <v>645</v>
      </c>
      <c r="N237" s="30" t="s">
        <v>645</v>
      </c>
      <c r="O237" s="31" t="s">
        <v>645</v>
      </c>
      <c r="Q237" s="20" t="s">
        <v>645</v>
      </c>
      <c r="R237" s="20" t="s">
        <v>645</v>
      </c>
      <c r="S237" s="20" t="s">
        <v>645</v>
      </c>
      <c r="T237" s="20" t="s">
        <v>645</v>
      </c>
      <c r="U237" s="25" t="s">
        <v>645</v>
      </c>
      <c r="V237" s="23" t="s">
        <v>645</v>
      </c>
      <c r="W237" s="26" t="s">
        <v>645</v>
      </c>
    </row>
    <row r="238" spans="1:23" ht="10.199999999999999">
      <c r="A238" s="46">
        <v>513418</v>
      </c>
      <c r="B238" s="27" t="s">
        <v>682</v>
      </c>
      <c r="C238" s="28" t="s">
        <v>28</v>
      </c>
      <c r="D238" s="27" t="s">
        <v>83</v>
      </c>
      <c r="E238" s="29">
        <v>2.8</v>
      </c>
      <c r="F238" s="30">
        <v>1</v>
      </c>
      <c r="G238" s="31">
        <v>27</v>
      </c>
      <c r="I238" s="27" t="s">
        <v>645</v>
      </c>
      <c r="J238" s="27" t="s">
        <v>645</v>
      </c>
      <c r="K238" s="28" t="s">
        <v>645</v>
      </c>
      <c r="L238" s="27" t="s">
        <v>645</v>
      </c>
      <c r="M238" s="29" t="s">
        <v>645</v>
      </c>
      <c r="N238" s="30" t="s">
        <v>645</v>
      </c>
      <c r="O238" s="31" t="s">
        <v>645</v>
      </c>
      <c r="Q238" s="20" t="s">
        <v>645</v>
      </c>
      <c r="R238" s="20" t="s">
        <v>645</v>
      </c>
      <c r="S238" s="20" t="s">
        <v>645</v>
      </c>
      <c r="T238" s="20" t="s">
        <v>645</v>
      </c>
      <c r="U238" s="25" t="s">
        <v>645</v>
      </c>
      <c r="V238" s="23" t="s">
        <v>645</v>
      </c>
      <c r="W238" s="26" t="s">
        <v>645</v>
      </c>
    </row>
    <row r="239" spans="1:23" ht="10.199999999999999">
      <c r="A239" s="46">
        <v>93284</v>
      </c>
      <c r="B239" s="27" t="s">
        <v>683</v>
      </c>
      <c r="C239" s="28" t="s">
        <v>28</v>
      </c>
      <c r="D239" s="27" t="s">
        <v>94</v>
      </c>
      <c r="E239" s="29">
        <v>2.7</v>
      </c>
      <c r="F239" s="30">
        <v>0</v>
      </c>
      <c r="G239" s="31">
        <v>0</v>
      </c>
      <c r="I239" s="27" t="s">
        <v>645</v>
      </c>
      <c r="J239" s="27" t="s">
        <v>645</v>
      </c>
      <c r="K239" s="28" t="s">
        <v>645</v>
      </c>
      <c r="L239" s="27" t="s">
        <v>645</v>
      </c>
      <c r="M239" s="29" t="s">
        <v>645</v>
      </c>
      <c r="N239" s="30" t="s">
        <v>645</v>
      </c>
      <c r="O239" s="31" t="s">
        <v>645</v>
      </c>
      <c r="Q239" s="20" t="s">
        <v>645</v>
      </c>
      <c r="R239" s="20" t="s">
        <v>645</v>
      </c>
      <c r="S239" s="20" t="s">
        <v>645</v>
      </c>
      <c r="T239" s="20" t="s">
        <v>645</v>
      </c>
      <c r="U239" s="25" t="s">
        <v>645</v>
      </c>
      <c r="V239" s="23" t="s">
        <v>645</v>
      </c>
      <c r="W239" s="26" t="s">
        <v>645</v>
      </c>
    </row>
    <row r="240" spans="1:23" ht="10.199999999999999">
      <c r="A240" s="46">
        <v>218997</v>
      </c>
      <c r="B240" s="27" t="s">
        <v>684</v>
      </c>
      <c r="C240" s="28" t="s">
        <v>28</v>
      </c>
      <c r="D240" s="27" t="s">
        <v>52</v>
      </c>
      <c r="E240" s="29">
        <v>2.6</v>
      </c>
      <c r="F240" s="30">
        <v>1</v>
      </c>
      <c r="G240" s="31">
        <v>17</v>
      </c>
      <c r="I240" s="27" t="s">
        <v>645</v>
      </c>
      <c r="J240" s="27" t="s">
        <v>645</v>
      </c>
      <c r="K240" s="28" t="s">
        <v>645</v>
      </c>
      <c r="L240" s="27" t="s">
        <v>645</v>
      </c>
      <c r="M240" s="29" t="s">
        <v>645</v>
      </c>
      <c r="N240" s="30" t="s">
        <v>645</v>
      </c>
      <c r="O240" s="31" t="s">
        <v>645</v>
      </c>
      <c r="Q240" s="20" t="s">
        <v>645</v>
      </c>
      <c r="R240" s="20" t="s">
        <v>645</v>
      </c>
      <c r="S240" s="20" t="s">
        <v>645</v>
      </c>
      <c r="T240" s="20" t="s">
        <v>645</v>
      </c>
      <c r="U240" s="25" t="s">
        <v>645</v>
      </c>
      <c r="V240" s="23" t="s">
        <v>645</v>
      </c>
      <c r="W240" s="26" t="s">
        <v>645</v>
      </c>
    </row>
    <row r="241" spans="1:23" ht="10.199999999999999">
      <c r="A241" s="46">
        <v>474120</v>
      </c>
      <c r="B241" s="27" t="s">
        <v>685</v>
      </c>
      <c r="C241" s="28" t="s">
        <v>28</v>
      </c>
      <c r="D241" s="27" t="s">
        <v>94</v>
      </c>
      <c r="E241" s="29">
        <v>2.6</v>
      </c>
      <c r="F241" s="30">
        <v>2</v>
      </c>
      <c r="G241" s="31">
        <v>56</v>
      </c>
      <c r="I241" s="27" t="s">
        <v>645</v>
      </c>
      <c r="J241" s="27" t="s">
        <v>645</v>
      </c>
      <c r="K241" s="28" t="s">
        <v>645</v>
      </c>
      <c r="L241" s="27" t="s">
        <v>645</v>
      </c>
      <c r="M241" s="29" t="s">
        <v>645</v>
      </c>
      <c r="N241" s="30" t="s">
        <v>645</v>
      </c>
      <c r="O241" s="31" t="s">
        <v>645</v>
      </c>
      <c r="Q241" s="20" t="s">
        <v>645</v>
      </c>
      <c r="R241" s="20" t="s">
        <v>645</v>
      </c>
      <c r="S241" s="20" t="s">
        <v>645</v>
      </c>
      <c r="T241" s="20" t="s">
        <v>645</v>
      </c>
      <c r="U241" s="25" t="s">
        <v>645</v>
      </c>
      <c r="V241" s="23" t="s">
        <v>645</v>
      </c>
      <c r="W241" s="26" t="s">
        <v>645</v>
      </c>
    </row>
    <row r="242" spans="1:23" ht="10.199999999999999">
      <c r="A242" s="46">
        <v>476344</v>
      </c>
      <c r="B242" s="27" t="s">
        <v>686</v>
      </c>
      <c r="C242" s="28" t="s">
        <v>28</v>
      </c>
      <c r="D242" s="27" t="s">
        <v>63</v>
      </c>
      <c r="E242" s="29">
        <v>2.6</v>
      </c>
      <c r="F242" s="30">
        <v>0</v>
      </c>
      <c r="G242" s="31">
        <v>11</v>
      </c>
      <c r="I242" s="27" t="s">
        <v>645</v>
      </c>
      <c r="J242" s="27" t="s">
        <v>645</v>
      </c>
      <c r="K242" s="28" t="s">
        <v>645</v>
      </c>
      <c r="L242" s="27" t="s">
        <v>645</v>
      </c>
      <c r="M242" s="29" t="s">
        <v>645</v>
      </c>
      <c r="N242" s="30" t="s">
        <v>645</v>
      </c>
      <c r="O242" s="31" t="s">
        <v>645</v>
      </c>
      <c r="Q242" s="20" t="s">
        <v>645</v>
      </c>
      <c r="R242" s="20" t="s">
        <v>645</v>
      </c>
      <c r="S242" s="20" t="s">
        <v>645</v>
      </c>
      <c r="T242" s="20" t="s">
        <v>645</v>
      </c>
      <c r="U242" s="25" t="s">
        <v>645</v>
      </c>
      <c r="V242" s="23" t="s">
        <v>645</v>
      </c>
      <c r="W242" s="26" t="s">
        <v>645</v>
      </c>
    </row>
    <row r="243" spans="1:23" ht="10.199999999999999">
      <c r="A243" s="46">
        <v>492859</v>
      </c>
      <c r="B243" s="27" t="s">
        <v>687</v>
      </c>
      <c r="C243" s="28" t="s">
        <v>28</v>
      </c>
      <c r="D243" s="27" t="s">
        <v>65</v>
      </c>
      <c r="E243" s="29">
        <v>2.6</v>
      </c>
      <c r="F243" s="30">
        <v>1</v>
      </c>
      <c r="G243" s="31">
        <v>68</v>
      </c>
      <c r="I243" s="27" t="s">
        <v>645</v>
      </c>
      <c r="J243" s="27" t="s">
        <v>645</v>
      </c>
      <c r="K243" s="28" t="s">
        <v>645</v>
      </c>
      <c r="L243" s="27" t="s">
        <v>645</v>
      </c>
      <c r="M243" s="29" t="s">
        <v>645</v>
      </c>
      <c r="N243" s="30" t="s">
        <v>645</v>
      </c>
      <c r="O243" s="31" t="s">
        <v>645</v>
      </c>
      <c r="Q243" s="20" t="s">
        <v>645</v>
      </c>
      <c r="R243" s="20" t="s">
        <v>645</v>
      </c>
      <c r="S243" s="20" t="s">
        <v>645</v>
      </c>
      <c r="T243" s="20" t="s">
        <v>645</v>
      </c>
      <c r="U243" s="25" t="s">
        <v>645</v>
      </c>
      <c r="V243" s="23" t="s">
        <v>645</v>
      </c>
      <c r="W243" s="26" t="s">
        <v>645</v>
      </c>
    </row>
    <row r="244" spans="1:23" ht="10.199999999999999">
      <c r="A244" s="46">
        <v>147611</v>
      </c>
      <c r="B244" s="27" t="s">
        <v>688</v>
      </c>
      <c r="C244" s="28" t="s">
        <v>28</v>
      </c>
      <c r="D244" s="27" t="s">
        <v>79</v>
      </c>
      <c r="E244" s="29">
        <v>2.5</v>
      </c>
      <c r="F244" s="30">
        <v>0</v>
      </c>
      <c r="G244" s="31">
        <v>8</v>
      </c>
      <c r="I244" s="27" t="s">
        <v>645</v>
      </c>
      <c r="J244" s="27" t="s">
        <v>645</v>
      </c>
      <c r="K244" s="28" t="s">
        <v>645</v>
      </c>
      <c r="L244" s="27" t="s">
        <v>645</v>
      </c>
      <c r="M244" s="29" t="s">
        <v>645</v>
      </c>
      <c r="N244" s="30" t="s">
        <v>645</v>
      </c>
      <c r="O244" s="31" t="s">
        <v>645</v>
      </c>
      <c r="Q244" s="20" t="s">
        <v>645</v>
      </c>
      <c r="R244" s="20" t="s">
        <v>645</v>
      </c>
      <c r="S244" s="20" t="s">
        <v>645</v>
      </c>
      <c r="T244" s="20" t="s">
        <v>645</v>
      </c>
      <c r="U244" s="25" t="s">
        <v>645</v>
      </c>
      <c r="V244" s="23" t="s">
        <v>645</v>
      </c>
      <c r="W244" s="26" t="s">
        <v>645</v>
      </c>
    </row>
    <row r="245" spans="1:23" ht="10.199999999999999">
      <c r="A245" s="46">
        <v>165808</v>
      </c>
      <c r="B245" s="27" t="s">
        <v>689</v>
      </c>
      <c r="C245" s="28" t="s">
        <v>28</v>
      </c>
      <c r="D245" s="27" t="s">
        <v>65</v>
      </c>
      <c r="E245" s="29">
        <v>2.5</v>
      </c>
      <c r="F245" s="30">
        <v>0</v>
      </c>
      <c r="G245" s="31">
        <v>0</v>
      </c>
      <c r="I245" s="27" t="s">
        <v>645</v>
      </c>
      <c r="J245" s="27" t="s">
        <v>645</v>
      </c>
      <c r="K245" s="28" t="s">
        <v>645</v>
      </c>
      <c r="L245" s="27" t="s">
        <v>645</v>
      </c>
      <c r="M245" s="29" t="s">
        <v>645</v>
      </c>
      <c r="N245" s="30" t="s">
        <v>645</v>
      </c>
      <c r="O245" s="31" t="s">
        <v>645</v>
      </c>
      <c r="Q245" s="20" t="s">
        <v>645</v>
      </c>
      <c r="R245" s="20" t="s">
        <v>645</v>
      </c>
      <c r="S245" s="20" t="s">
        <v>645</v>
      </c>
      <c r="T245" s="20" t="s">
        <v>645</v>
      </c>
      <c r="U245" s="25" t="s">
        <v>645</v>
      </c>
      <c r="V245" s="23" t="s">
        <v>645</v>
      </c>
      <c r="W245" s="26" t="s">
        <v>645</v>
      </c>
    </row>
    <row r="246" spans="1:23" ht="10.199999999999999">
      <c r="A246" s="46">
        <v>200641</v>
      </c>
      <c r="B246" s="27" t="s">
        <v>690</v>
      </c>
      <c r="C246" s="28" t="s">
        <v>28</v>
      </c>
      <c r="D246" s="27" t="s">
        <v>46</v>
      </c>
      <c r="E246" s="29">
        <v>2.5</v>
      </c>
      <c r="F246" s="30">
        <v>1</v>
      </c>
      <c r="G246" s="31">
        <v>35</v>
      </c>
      <c r="I246" s="27" t="s">
        <v>645</v>
      </c>
      <c r="J246" s="27" t="s">
        <v>645</v>
      </c>
      <c r="K246" s="28" t="s">
        <v>645</v>
      </c>
      <c r="L246" s="27" t="s">
        <v>645</v>
      </c>
      <c r="M246" s="29" t="s">
        <v>645</v>
      </c>
      <c r="N246" s="30" t="s">
        <v>645</v>
      </c>
      <c r="O246" s="31" t="s">
        <v>645</v>
      </c>
      <c r="Q246" s="20" t="s">
        <v>645</v>
      </c>
      <c r="R246" s="20" t="s">
        <v>645</v>
      </c>
      <c r="S246" s="20" t="s">
        <v>645</v>
      </c>
      <c r="T246" s="20" t="s">
        <v>645</v>
      </c>
      <c r="U246" s="25" t="s">
        <v>645</v>
      </c>
      <c r="V246" s="23" t="s">
        <v>645</v>
      </c>
      <c r="W246" s="26" t="s">
        <v>645</v>
      </c>
    </row>
    <row r="247" spans="1:23" ht="10.199999999999999">
      <c r="A247" s="46">
        <v>217331</v>
      </c>
      <c r="B247" s="27" t="s">
        <v>691</v>
      </c>
      <c r="C247" s="28" t="s">
        <v>28</v>
      </c>
      <c r="D247" s="27" t="s">
        <v>143</v>
      </c>
      <c r="E247" s="29">
        <v>2.5</v>
      </c>
      <c r="F247" s="30">
        <v>1</v>
      </c>
      <c r="G247" s="31">
        <v>26</v>
      </c>
      <c r="I247" s="27" t="s">
        <v>645</v>
      </c>
      <c r="J247" s="27" t="s">
        <v>645</v>
      </c>
      <c r="K247" s="28" t="s">
        <v>645</v>
      </c>
      <c r="L247" s="27" t="s">
        <v>645</v>
      </c>
      <c r="M247" s="29" t="s">
        <v>645</v>
      </c>
      <c r="N247" s="30" t="s">
        <v>645</v>
      </c>
      <c r="O247" s="31" t="s">
        <v>645</v>
      </c>
      <c r="Q247" s="20" t="s">
        <v>645</v>
      </c>
      <c r="R247" s="20" t="s">
        <v>645</v>
      </c>
      <c r="S247" s="20" t="s">
        <v>645</v>
      </c>
      <c r="T247" s="20" t="s">
        <v>645</v>
      </c>
      <c r="U247" s="25" t="s">
        <v>645</v>
      </c>
      <c r="V247" s="23" t="s">
        <v>645</v>
      </c>
      <c r="W247" s="26" t="s">
        <v>645</v>
      </c>
    </row>
    <row r="248" spans="1:23" ht="10.199999999999999">
      <c r="A248" s="46">
        <v>232223</v>
      </c>
      <c r="B248" s="27" t="s">
        <v>692</v>
      </c>
      <c r="C248" s="28" t="s">
        <v>28</v>
      </c>
      <c r="D248" s="27" t="s">
        <v>46</v>
      </c>
      <c r="E248" s="29">
        <v>2.5</v>
      </c>
      <c r="F248" s="30">
        <v>0</v>
      </c>
      <c r="G248" s="31">
        <v>0</v>
      </c>
      <c r="I248" s="27" t="s">
        <v>645</v>
      </c>
      <c r="J248" s="27" t="s">
        <v>645</v>
      </c>
      <c r="K248" s="28" t="s">
        <v>645</v>
      </c>
      <c r="L248" s="27" t="s">
        <v>645</v>
      </c>
      <c r="M248" s="29" t="s">
        <v>645</v>
      </c>
      <c r="N248" s="30" t="s">
        <v>645</v>
      </c>
      <c r="O248" s="31" t="s">
        <v>645</v>
      </c>
      <c r="Q248" s="20" t="s">
        <v>645</v>
      </c>
      <c r="R248" s="20" t="s">
        <v>645</v>
      </c>
      <c r="S248" s="20" t="s">
        <v>645</v>
      </c>
      <c r="T248" s="20" t="s">
        <v>645</v>
      </c>
      <c r="U248" s="25" t="s">
        <v>645</v>
      </c>
      <c r="V248" s="23" t="s">
        <v>645</v>
      </c>
      <c r="W248" s="26" t="s">
        <v>645</v>
      </c>
    </row>
    <row r="249" spans="1:23" ht="10.199999999999999">
      <c r="A249" s="46">
        <v>249231</v>
      </c>
      <c r="B249" s="27" t="s">
        <v>693</v>
      </c>
      <c r="C249" s="28" t="s">
        <v>28</v>
      </c>
      <c r="D249" s="27" t="s">
        <v>83</v>
      </c>
      <c r="E249" s="29">
        <v>2.5</v>
      </c>
      <c r="F249" s="30">
        <v>0</v>
      </c>
      <c r="G249" s="31">
        <v>18</v>
      </c>
      <c r="I249" s="27" t="s">
        <v>645</v>
      </c>
      <c r="J249" s="27" t="s">
        <v>645</v>
      </c>
      <c r="K249" s="28" t="s">
        <v>645</v>
      </c>
      <c r="L249" s="27" t="s">
        <v>645</v>
      </c>
      <c r="M249" s="29" t="s">
        <v>645</v>
      </c>
      <c r="N249" s="30" t="s">
        <v>645</v>
      </c>
      <c r="O249" s="31" t="s">
        <v>645</v>
      </c>
      <c r="Q249" s="20" t="s">
        <v>645</v>
      </c>
      <c r="R249" s="20" t="s">
        <v>645</v>
      </c>
      <c r="S249" s="20" t="s">
        <v>645</v>
      </c>
      <c r="T249" s="20" t="s">
        <v>645</v>
      </c>
      <c r="U249" s="25" t="s">
        <v>645</v>
      </c>
      <c r="V249" s="23" t="s">
        <v>645</v>
      </c>
      <c r="W249" s="26" t="s">
        <v>645</v>
      </c>
    </row>
    <row r="250" spans="1:23" ht="10.199999999999999">
      <c r="A250" s="46">
        <v>433979</v>
      </c>
      <c r="B250" s="27" t="s">
        <v>694</v>
      </c>
      <c r="C250" s="28" t="s">
        <v>28</v>
      </c>
      <c r="D250" s="27" t="s">
        <v>63</v>
      </c>
      <c r="E250" s="29">
        <v>2.5</v>
      </c>
      <c r="F250" s="30">
        <v>0</v>
      </c>
      <c r="G250" s="31">
        <v>7</v>
      </c>
      <c r="I250" s="27" t="s">
        <v>645</v>
      </c>
      <c r="J250" s="27" t="s">
        <v>645</v>
      </c>
      <c r="K250" s="28" t="s">
        <v>645</v>
      </c>
      <c r="L250" s="27" t="s">
        <v>645</v>
      </c>
      <c r="M250" s="29" t="s">
        <v>645</v>
      </c>
      <c r="N250" s="30" t="s">
        <v>645</v>
      </c>
      <c r="O250" s="31" t="s">
        <v>645</v>
      </c>
      <c r="Q250" s="20" t="s">
        <v>645</v>
      </c>
      <c r="R250" s="20" t="s">
        <v>645</v>
      </c>
      <c r="S250" s="20" t="s">
        <v>645</v>
      </c>
      <c r="T250" s="20" t="s">
        <v>645</v>
      </c>
      <c r="U250" s="25" t="s">
        <v>645</v>
      </c>
      <c r="V250" s="23" t="s">
        <v>645</v>
      </c>
      <c r="W250" s="26" t="s">
        <v>645</v>
      </c>
    </row>
    <row r="251" spans="1:23" ht="10.199999999999999">
      <c r="A251" s="46">
        <v>434662</v>
      </c>
      <c r="B251" s="27" t="s">
        <v>695</v>
      </c>
      <c r="C251" s="28" t="s">
        <v>28</v>
      </c>
      <c r="D251" s="27" t="s">
        <v>83</v>
      </c>
      <c r="E251" s="29">
        <v>2.5</v>
      </c>
      <c r="F251" s="30">
        <v>0</v>
      </c>
      <c r="G251" s="31">
        <v>0</v>
      </c>
      <c r="I251" s="27" t="s">
        <v>645</v>
      </c>
      <c r="J251" s="27" t="s">
        <v>645</v>
      </c>
      <c r="K251" s="28" t="s">
        <v>645</v>
      </c>
      <c r="L251" s="27" t="s">
        <v>645</v>
      </c>
      <c r="M251" s="29" t="s">
        <v>645</v>
      </c>
      <c r="N251" s="30" t="s">
        <v>645</v>
      </c>
      <c r="O251" s="31" t="s">
        <v>645</v>
      </c>
      <c r="Q251" s="20" t="s">
        <v>645</v>
      </c>
      <c r="R251" s="20" t="s">
        <v>645</v>
      </c>
      <c r="S251" s="20" t="s">
        <v>645</v>
      </c>
      <c r="T251" s="20" t="s">
        <v>645</v>
      </c>
      <c r="U251" s="25" t="s">
        <v>645</v>
      </c>
      <c r="V251" s="23" t="s">
        <v>645</v>
      </c>
      <c r="W251" s="26" t="s">
        <v>645</v>
      </c>
    </row>
    <row r="252" spans="1:23" ht="10.199999999999999">
      <c r="A252" s="46">
        <v>450535</v>
      </c>
      <c r="B252" s="27" t="s">
        <v>696</v>
      </c>
      <c r="C252" s="28" t="s">
        <v>28</v>
      </c>
      <c r="D252" s="27" t="s">
        <v>98</v>
      </c>
      <c r="E252" s="29">
        <v>2.5</v>
      </c>
      <c r="F252" s="30">
        <v>0</v>
      </c>
      <c r="G252" s="31">
        <v>3</v>
      </c>
      <c r="I252" s="27" t="s">
        <v>645</v>
      </c>
      <c r="J252" s="27" t="s">
        <v>645</v>
      </c>
      <c r="K252" s="28" t="s">
        <v>645</v>
      </c>
      <c r="L252" s="27" t="s">
        <v>645</v>
      </c>
      <c r="M252" s="29" t="s">
        <v>645</v>
      </c>
      <c r="N252" s="30" t="s">
        <v>645</v>
      </c>
      <c r="O252" s="31" t="s">
        <v>645</v>
      </c>
      <c r="Q252" s="20" t="s">
        <v>645</v>
      </c>
      <c r="R252" s="20" t="s">
        <v>645</v>
      </c>
      <c r="S252" s="20" t="s">
        <v>645</v>
      </c>
      <c r="T252" s="20" t="s">
        <v>645</v>
      </c>
      <c r="U252" s="25" t="s">
        <v>645</v>
      </c>
      <c r="V252" s="23" t="s">
        <v>645</v>
      </c>
      <c r="W252" s="26" t="s">
        <v>645</v>
      </c>
    </row>
    <row r="253" spans="1:23" ht="10.199999999999999">
      <c r="A253" s="46">
        <v>451340</v>
      </c>
      <c r="B253" s="27" t="s">
        <v>697</v>
      </c>
      <c r="C253" s="28" t="s">
        <v>28</v>
      </c>
      <c r="D253" s="27" t="s">
        <v>94</v>
      </c>
      <c r="E253" s="29">
        <v>2.5</v>
      </c>
      <c r="F253" s="30">
        <v>1</v>
      </c>
      <c r="G253" s="31">
        <v>144</v>
      </c>
      <c r="I253" s="27" t="s">
        <v>645</v>
      </c>
      <c r="J253" s="27" t="s">
        <v>645</v>
      </c>
      <c r="K253" s="28" t="s">
        <v>645</v>
      </c>
      <c r="L253" s="27" t="s">
        <v>645</v>
      </c>
      <c r="M253" s="29" t="s">
        <v>645</v>
      </c>
      <c r="N253" s="30" t="s">
        <v>645</v>
      </c>
      <c r="O253" s="31" t="s">
        <v>645</v>
      </c>
      <c r="Q253" s="20" t="s">
        <v>645</v>
      </c>
      <c r="R253" s="20" t="s">
        <v>645</v>
      </c>
      <c r="S253" s="20" t="s">
        <v>645</v>
      </c>
      <c r="T253" s="20" t="s">
        <v>645</v>
      </c>
      <c r="U253" s="25" t="s">
        <v>645</v>
      </c>
      <c r="V253" s="23" t="s">
        <v>645</v>
      </c>
      <c r="W253" s="26" t="s">
        <v>645</v>
      </c>
    </row>
    <row r="254" spans="1:23" ht="10.199999999999999">
      <c r="A254" s="46">
        <v>463034</v>
      </c>
      <c r="B254" s="27" t="s">
        <v>698</v>
      </c>
      <c r="C254" s="28" t="s">
        <v>28</v>
      </c>
      <c r="D254" s="27" t="s">
        <v>50</v>
      </c>
      <c r="E254" s="29">
        <v>2.5</v>
      </c>
      <c r="F254" s="30">
        <v>0</v>
      </c>
      <c r="G254" s="31">
        <v>0</v>
      </c>
      <c r="I254" s="27" t="s">
        <v>645</v>
      </c>
      <c r="J254" s="27" t="s">
        <v>645</v>
      </c>
      <c r="K254" s="28" t="s">
        <v>645</v>
      </c>
      <c r="L254" s="27" t="s">
        <v>645</v>
      </c>
      <c r="M254" s="29" t="s">
        <v>645</v>
      </c>
      <c r="N254" s="30" t="s">
        <v>645</v>
      </c>
      <c r="O254" s="31" t="s">
        <v>645</v>
      </c>
      <c r="Q254" s="20" t="s">
        <v>645</v>
      </c>
      <c r="R254" s="20" t="s">
        <v>645</v>
      </c>
      <c r="S254" s="20" t="s">
        <v>645</v>
      </c>
      <c r="T254" s="20" t="s">
        <v>645</v>
      </c>
      <c r="U254" s="25" t="s">
        <v>645</v>
      </c>
      <c r="V254" s="23" t="s">
        <v>645</v>
      </c>
      <c r="W254" s="26" t="s">
        <v>645</v>
      </c>
    </row>
    <row r="255" spans="1:23" ht="10.199999999999999">
      <c r="A255" s="46">
        <v>476888</v>
      </c>
      <c r="B255" s="27" t="s">
        <v>699</v>
      </c>
      <c r="C255" s="28" t="s">
        <v>28</v>
      </c>
      <c r="D255" s="27" t="s">
        <v>79</v>
      </c>
      <c r="E255" s="29">
        <v>2.5</v>
      </c>
      <c r="F255" s="30">
        <v>0</v>
      </c>
      <c r="G255" s="31">
        <v>43</v>
      </c>
      <c r="I255" s="27" t="s">
        <v>645</v>
      </c>
      <c r="J255" s="27" t="s">
        <v>645</v>
      </c>
      <c r="K255" s="28" t="s">
        <v>645</v>
      </c>
      <c r="L255" s="27" t="s">
        <v>645</v>
      </c>
      <c r="M255" s="29" t="s">
        <v>645</v>
      </c>
      <c r="N255" s="30" t="s">
        <v>645</v>
      </c>
      <c r="O255" s="31" t="s">
        <v>645</v>
      </c>
      <c r="Q255" s="20" t="s">
        <v>645</v>
      </c>
      <c r="R255" s="20" t="s">
        <v>645</v>
      </c>
      <c r="S255" s="20" t="s">
        <v>645</v>
      </c>
      <c r="T255" s="20" t="s">
        <v>645</v>
      </c>
      <c r="U255" s="25" t="s">
        <v>645</v>
      </c>
      <c r="V255" s="23" t="s">
        <v>645</v>
      </c>
      <c r="W255" s="26" t="s">
        <v>645</v>
      </c>
    </row>
    <row r="256" spans="1:23" ht="10.199999999999999">
      <c r="A256" s="46">
        <v>490145</v>
      </c>
      <c r="B256" s="27" t="s">
        <v>700</v>
      </c>
      <c r="C256" s="28" t="s">
        <v>28</v>
      </c>
      <c r="D256" s="27" t="s">
        <v>61</v>
      </c>
      <c r="E256" s="29">
        <v>2.5</v>
      </c>
      <c r="F256" s="30">
        <v>0</v>
      </c>
      <c r="G256" s="31">
        <v>0</v>
      </c>
      <c r="I256" s="27" t="s">
        <v>645</v>
      </c>
      <c r="J256" s="27" t="s">
        <v>645</v>
      </c>
      <c r="K256" s="28" t="s">
        <v>645</v>
      </c>
      <c r="L256" s="27" t="s">
        <v>645</v>
      </c>
      <c r="M256" s="29" t="s">
        <v>645</v>
      </c>
      <c r="N256" s="30" t="s">
        <v>645</v>
      </c>
      <c r="O256" s="31" t="s">
        <v>645</v>
      </c>
      <c r="Q256" s="20" t="s">
        <v>645</v>
      </c>
      <c r="R256" s="20" t="s">
        <v>645</v>
      </c>
      <c r="S256" s="20" t="s">
        <v>645</v>
      </c>
      <c r="T256" s="20" t="s">
        <v>645</v>
      </c>
      <c r="U256" s="25" t="s">
        <v>645</v>
      </c>
      <c r="V256" s="23" t="s">
        <v>645</v>
      </c>
      <c r="W256" s="26" t="s">
        <v>645</v>
      </c>
    </row>
    <row r="257" spans="1:23" ht="10.199999999999999">
      <c r="A257" s="46">
        <v>496208</v>
      </c>
      <c r="B257" s="27" t="s">
        <v>701</v>
      </c>
      <c r="C257" s="28" t="s">
        <v>28</v>
      </c>
      <c r="D257" s="27" t="s">
        <v>44</v>
      </c>
      <c r="E257" s="29">
        <v>2.5</v>
      </c>
      <c r="F257" s="30">
        <v>0</v>
      </c>
      <c r="G257" s="31">
        <v>3</v>
      </c>
      <c r="I257" s="27" t="s">
        <v>645</v>
      </c>
      <c r="J257" s="27" t="s">
        <v>645</v>
      </c>
      <c r="K257" s="28" t="s">
        <v>645</v>
      </c>
      <c r="L257" s="27" t="s">
        <v>645</v>
      </c>
      <c r="M257" s="29" t="s">
        <v>645</v>
      </c>
      <c r="N257" s="30" t="s">
        <v>645</v>
      </c>
      <c r="O257" s="31" t="s">
        <v>645</v>
      </c>
      <c r="Q257" s="20" t="s">
        <v>645</v>
      </c>
      <c r="R257" s="20" t="s">
        <v>645</v>
      </c>
      <c r="S257" s="20" t="s">
        <v>645</v>
      </c>
      <c r="T257" s="20" t="s">
        <v>645</v>
      </c>
      <c r="U257" s="25" t="s">
        <v>645</v>
      </c>
      <c r="V257" s="23" t="s">
        <v>645</v>
      </c>
      <c r="W257" s="26" t="s">
        <v>645</v>
      </c>
    </row>
    <row r="258" spans="1:23" ht="10.199999999999999">
      <c r="A258" s="46">
        <v>168172</v>
      </c>
      <c r="B258" s="27" t="s">
        <v>702</v>
      </c>
      <c r="C258" s="28" t="s">
        <v>28</v>
      </c>
      <c r="D258" s="27" t="s">
        <v>143</v>
      </c>
      <c r="E258" s="29">
        <v>2.4</v>
      </c>
      <c r="F258" s="30">
        <v>0</v>
      </c>
      <c r="G258" s="31">
        <v>0</v>
      </c>
      <c r="I258" s="27" t="s">
        <v>645</v>
      </c>
      <c r="J258" s="27" t="s">
        <v>645</v>
      </c>
      <c r="K258" s="28" t="s">
        <v>645</v>
      </c>
      <c r="L258" s="27" t="s">
        <v>645</v>
      </c>
      <c r="M258" s="29" t="s">
        <v>645</v>
      </c>
      <c r="N258" s="30" t="s">
        <v>645</v>
      </c>
      <c r="O258" s="31" t="s">
        <v>645</v>
      </c>
      <c r="Q258" s="20" t="s">
        <v>645</v>
      </c>
      <c r="R258" s="20" t="s">
        <v>645</v>
      </c>
      <c r="S258" s="20" t="s">
        <v>645</v>
      </c>
      <c r="T258" s="20" t="s">
        <v>645</v>
      </c>
      <c r="U258" s="25" t="s">
        <v>645</v>
      </c>
      <c r="V258" s="23" t="s">
        <v>645</v>
      </c>
      <c r="W258" s="26" t="s">
        <v>645</v>
      </c>
    </row>
    <row r="259" spans="1:23" ht="10.199999999999999">
      <c r="A259" s="46">
        <v>479683</v>
      </c>
      <c r="B259" s="27" t="s">
        <v>703</v>
      </c>
      <c r="C259" s="28" t="s">
        <v>28</v>
      </c>
      <c r="D259" s="27" t="s">
        <v>46</v>
      </c>
      <c r="E259" s="29">
        <v>2.4</v>
      </c>
      <c r="F259" s="30">
        <v>0</v>
      </c>
      <c r="G259" s="31">
        <v>2</v>
      </c>
      <c r="I259" s="27" t="s">
        <v>645</v>
      </c>
      <c r="J259" s="27" t="s">
        <v>645</v>
      </c>
      <c r="K259" s="28" t="s">
        <v>645</v>
      </c>
      <c r="L259" s="27" t="s">
        <v>645</v>
      </c>
      <c r="M259" s="29" t="s">
        <v>645</v>
      </c>
      <c r="N259" s="30" t="s">
        <v>645</v>
      </c>
      <c r="O259" s="31" t="s">
        <v>645</v>
      </c>
      <c r="Q259" s="20" t="s">
        <v>645</v>
      </c>
      <c r="R259" s="20" t="s">
        <v>645</v>
      </c>
      <c r="S259" s="20" t="s">
        <v>645</v>
      </c>
      <c r="T259" s="20" t="s">
        <v>645</v>
      </c>
      <c r="U259" s="25" t="s">
        <v>645</v>
      </c>
      <c r="V259" s="23" t="s">
        <v>645</v>
      </c>
      <c r="W259" s="26" t="s">
        <v>645</v>
      </c>
    </row>
    <row r="260" spans="1:23" ht="10.199999999999999">
      <c r="A260" s="46">
        <v>21246</v>
      </c>
      <c r="B260" s="27" t="s">
        <v>704</v>
      </c>
      <c r="C260" s="28" t="s">
        <v>28</v>
      </c>
      <c r="D260" s="27" t="s">
        <v>143</v>
      </c>
      <c r="E260" s="29">
        <v>2.2999999999999998</v>
      </c>
      <c r="F260" s="30">
        <v>0</v>
      </c>
      <c r="G260" s="31">
        <v>0</v>
      </c>
      <c r="I260" s="27" t="s">
        <v>645</v>
      </c>
      <c r="J260" s="27" t="s">
        <v>645</v>
      </c>
      <c r="K260" s="28" t="s">
        <v>645</v>
      </c>
      <c r="L260" s="27" t="s">
        <v>645</v>
      </c>
      <c r="M260" s="29" t="s">
        <v>645</v>
      </c>
      <c r="N260" s="30" t="s">
        <v>645</v>
      </c>
      <c r="O260" s="31" t="s">
        <v>645</v>
      </c>
      <c r="Q260" s="20" t="s">
        <v>645</v>
      </c>
      <c r="R260" s="20" t="s">
        <v>645</v>
      </c>
      <c r="S260" s="20" t="s">
        <v>645</v>
      </c>
      <c r="T260" s="20" t="s">
        <v>645</v>
      </c>
      <c r="U260" s="25" t="s">
        <v>645</v>
      </c>
      <c r="V260" s="23" t="s">
        <v>645</v>
      </c>
      <c r="W260" s="26" t="s">
        <v>645</v>
      </c>
    </row>
    <row r="261" spans="1:23" ht="10.199999999999999">
      <c r="A261" s="46">
        <v>210156</v>
      </c>
      <c r="B261" s="27" t="s">
        <v>705</v>
      </c>
      <c r="C261" s="28" t="s">
        <v>28</v>
      </c>
      <c r="D261" s="27" t="s">
        <v>143</v>
      </c>
      <c r="E261" s="29">
        <v>2.2999999999999998</v>
      </c>
      <c r="F261" s="30">
        <v>7</v>
      </c>
      <c r="G261" s="31">
        <v>95</v>
      </c>
      <c r="I261" s="27" t="s">
        <v>645</v>
      </c>
      <c r="J261" s="27" t="s">
        <v>645</v>
      </c>
      <c r="K261" s="28" t="s">
        <v>645</v>
      </c>
      <c r="L261" s="27" t="s">
        <v>645</v>
      </c>
      <c r="M261" s="29" t="s">
        <v>645</v>
      </c>
      <c r="N261" s="30" t="s">
        <v>645</v>
      </c>
      <c r="O261" s="31" t="s">
        <v>645</v>
      </c>
      <c r="Q261" s="20" t="s">
        <v>645</v>
      </c>
      <c r="R261" s="20" t="s">
        <v>645</v>
      </c>
      <c r="S261" s="20" t="s">
        <v>645</v>
      </c>
      <c r="T261" s="20" t="s">
        <v>645</v>
      </c>
      <c r="U261" s="25" t="s">
        <v>645</v>
      </c>
      <c r="V261" s="23" t="s">
        <v>645</v>
      </c>
      <c r="W261" s="26" t="s">
        <v>645</v>
      </c>
    </row>
    <row r="262" spans="1:23" ht="10.199999999999999">
      <c r="A262" s="46">
        <v>215460</v>
      </c>
      <c r="B262" s="27" t="s">
        <v>706</v>
      </c>
      <c r="C262" s="28" t="s">
        <v>28</v>
      </c>
      <c r="D262" s="27" t="s">
        <v>65</v>
      </c>
      <c r="E262" s="29">
        <v>2.2999999999999998</v>
      </c>
      <c r="F262" s="30">
        <v>0</v>
      </c>
      <c r="G262" s="31">
        <v>0</v>
      </c>
      <c r="I262" s="27" t="s">
        <v>645</v>
      </c>
      <c r="J262" s="27" t="s">
        <v>645</v>
      </c>
      <c r="K262" s="28" t="s">
        <v>645</v>
      </c>
      <c r="L262" s="27" t="s">
        <v>645</v>
      </c>
      <c r="M262" s="29" t="s">
        <v>645</v>
      </c>
      <c r="N262" s="30" t="s">
        <v>645</v>
      </c>
      <c r="O262" s="31" t="s">
        <v>645</v>
      </c>
      <c r="Q262" s="20" t="s">
        <v>645</v>
      </c>
      <c r="R262" s="20" t="s">
        <v>645</v>
      </c>
      <c r="S262" s="20" t="s">
        <v>645</v>
      </c>
      <c r="T262" s="20" t="s">
        <v>645</v>
      </c>
      <c r="U262" s="25" t="s">
        <v>645</v>
      </c>
      <c r="V262" s="23" t="s">
        <v>645</v>
      </c>
      <c r="W262" s="26" t="s">
        <v>645</v>
      </c>
    </row>
    <row r="263" spans="1:23" ht="10.199999999999999">
      <c r="A263" s="46">
        <v>487117</v>
      </c>
      <c r="B263" s="27" t="s">
        <v>707</v>
      </c>
      <c r="C263" s="28" t="s">
        <v>28</v>
      </c>
      <c r="D263" s="27" t="s">
        <v>94</v>
      </c>
      <c r="E263" s="29">
        <v>2.2999999999999998</v>
      </c>
      <c r="F263" s="30">
        <v>2</v>
      </c>
      <c r="G263" s="31">
        <v>71</v>
      </c>
      <c r="I263" s="27" t="s">
        <v>645</v>
      </c>
      <c r="J263" s="27" t="s">
        <v>645</v>
      </c>
      <c r="K263" s="28" t="s">
        <v>645</v>
      </c>
      <c r="L263" s="27" t="s">
        <v>645</v>
      </c>
      <c r="M263" s="29" t="s">
        <v>645</v>
      </c>
      <c r="N263" s="30" t="s">
        <v>645</v>
      </c>
      <c r="O263" s="31" t="s">
        <v>645</v>
      </c>
      <c r="Q263" s="20" t="s">
        <v>645</v>
      </c>
      <c r="R263" s="20" t="s">
        <v>645</v>
      </c>
      <c r="S263" s="20" t="s">
        <v>645</v>
      </c>
      <c r="T263" s="20" t="s">
        <v>645</v>
      </c>
      <c r="U263" s="25" t="s">
        <v>645</v>
      </c>
      <c r="V263" s="23" t="s">
        <v>645</v>
      </c>
      <c r="W263" s="26" t="s">
        <v>645</v>
      </c>
    </row>
    <row r="264" spans="1:23" ht="10.199999999999999">
      <c r="A264" s="46">
        <v>490146</v>
      </c>
      <c r="B264" s="27" t="s">
        <v>708</v>
      </c>
      <c r="C264" s="28" t="s">
        <v>28</v>
      </c>
      <c r="D264" s="27" t="s">
        <v>54</v>
      </c>
      <c r="E264" s="29">
        <v>2.2999999999999998</v>
      </c>
      <c r="F264" s="30">
        <v>0</v>
      </c>
      <c r="G264" s="31">
        <v>6</v>
      </c>
      <c r="I264" s="27" t="s">
        <v>645</v>
      </c>
      <c r="J264" s="27" t="s">
        <v>645</v>
      </c>
      <c r="K264" s="28" t="s">
        <v>645</v>
      </c>
      <c r="L264" s="27" t="s">
        <v>645</v>
      </c>
      <c r="M264" s="29" t="s">
        <v>645</v>
      </c>
      <c r="N264" s="30" t="s">
        <v>645</v>
      </c>
      <c r="O264" s="31" t="s">
        <v>645</v>
      </c>
      <c r="Q264" s="20" t="s">
        <v>645</v>
      </c>
      <c r="R264" s="20" t="s">
        <v>645</v>
      </c>
      <c r="S264" s="20" t="s">
        <v>645</v>
      </c>
      <c r="T264" s="20" t="s">
        <v>645</v>
      </c>
      <c r="U264" s="25" t="s">
        <v>645</v>
      </c>
      <c r="V264" s="23" t="s">
        <v>645</v>
      </c>
      <c r="W264" s="26" t="s">
        <v>645</v>
      </c>
    </row>
    <row r="265" spans="1:23" ht="10.199999999999999">
      <c r="A265" s="46">
        <v>221239</v>
      </c>
      <c r="B265" s="27" t="s">
        <v>709</v>
      </c>
      <c r="C265" s="28" t="s">
        <v>28</v>
      </c>
      <c r="D265" s="27" t="s">
        <v>63</v>
      </c>
      <c r="E265" s="29">
        <v>2.2000000000000002</v>
      </c>
      <c r="F265" s="30">
        <v>0</v>
      </c>
      <c r="G265" s="31">
        <v>0</v>
      </c>
      <c r="I265" s="27" t="s">
        <v>645</v>
      </c>
      <c r="J265" s="27" t="s">
        <v>645</v>
      </c>
      <c r="K265" s="28" t="s">
        <v>645</v>
      </c>
      <c r="L265" s="27" t="s">
        <v>645</v>
      </c>
      <c r="M265" s="29" t="s">
        <v>645</v>
      </c>
      <c r="N265" s="30" t="s">
        <v>645</v>
      </c>
      <c r="O265" s="31" t="s">
        <v>645</v>
      </c>
      <c r="Q265" s="20" t="s">
        <v>645</v>
      </c>
      <c r="R265" s="20" t="s">
        <v>645</v>
      </c>
      <c r="S265" s="20" t="s">
        <v>645</v>
      </c>
      <c r="T265" s="20" t="s">
        <v>645</v>
      </c>
      <c r="U265" s="25" t="s">
        <v>645</v>
      </c>
      <c r="V265" s="23" t="s">
        <v>645</v>
      </c>
      <c r="W265" s="26" t="s">
        <v>645</v>
      </c>
    </row>
    <row r="266" spans="1:23" ht="10.199999999999999">
      <c r="A266" s="46">
        <v>222677</v>
      </c>
      <c r="B266" s="27" t="s">
        <v>710</v>
      </c>
      <c r="C266" s="28" t="s">
        <v>28</v>
      </c>
      <c r="D266" s="27" t="s">
        <v>67</v>
      </c>
      <c r="E266" s="29">
        <v>2.2000000000000002</v>
      </c>
      <c r="F266" s="30">
        <v>0</v>
      </c>
      <c r="G266" s="31">
        <v>0</v>
      </c>
      <c r="I266" s="27" t="s">
        <v>645</v>
      </c>
      <c r="J266" s="27" t="s">
        <v>645</v>
      </c>
      <c r="K266" s="28" t="s">
        <v>645</v>
      </c>
      <c r="L266" s="27" t="s">
        <v>645</v>
      </c>
      <c r="M266" s="29" t="s">
        <v>645</v>
      </c>
      <c r="N266" s="30" t="s">
        <v>645</v>
      </c>
      <c r="O266" s="31" t="s">
        <v>645</v>
      </c>
      <c r="Q266" s="20" t="s">
        <v>645</v>
      </c>
      <c r="R266" s="20" t="s">
        <v>645</v>
      </c>
      <c r="S266" s="20" t="s">
        <v>645</v>
      </c>
      <c r="T266" s="20" t="s">
        <v>645</v>
      </c>
      <c r="U266" s="25" t="s">
        <v>645</v>
      </c>
      <c r="V266" s="23" t="s">
        <v>645</v>
      </c>
      <c r="W266" s="26" t="s">
        <v>645</v>
      </c>
    </row>
    <row r="267" spans="1:23" ht="10.199999999999999">
      <c r="A267" s="46">
        <v>248937</v>
      </c>
      <c r="B267" s="27" t="s">
        <v>711</v>
      </c>
      <c r="C267" s="28" t="s">
        <v>28</v>
      </c>
      <c r="D267" s="27" t="s">
        <v>65</v>
      </c>
      <c r="E267" s="29">
        <v>2.2000000000000002</v>
      </c>
      <c r="F267" s="30">
        <v>0</v>
      </c>
      <c r="G267" s="31">
        <v>38</v>
      </c>
      <c r="I267" s="27" t="s">
        <v>645</v>
      </c>
      <c r="J267" s="27" t="s">
        <v>645</v>
      </c>
      <c r="K267" s="28" t="s">
        <v>645</v>
      </c>
      <c r="L267" s="27" t="s">
        <v>645</v>
      </c>
      <c r="M267" s="29" t="s">
        <v>645</v>
      </c>
      <c r="N267" s="30" t="s">
        <v>645</v>
      </c>
      <c r="O267" s="31" t="s">
        <v>645</v>
      </c>
      <c r="Q267" s="20" t="s">
        <v>645</v>
      </c>
      <c r="R267" s="20" t="s">
        <v>645</v>
      </c>
      <c r="S267" s="20" t="s">
        <v>645</v>
      </c>
      <c r="T267" s="20" t="s">
        <v>645</v>
      </c>
      <c r="U267" s="25" t="s">
        <v>645</v>
      </c>
      <c r="V267" s="23" t="s">
        <v>645</v>
      </c>
      <c r="W267" s="26" t="s">
        <v>645</v>
      </c>
    </row>
    <row r="268" spans="1:23" ht="10.199999999999999">
      <c r="A268" s="46">
        <v>441192</v>
      </c>
      <c r="B268" s="27" t="s">
        <v>712</v>
      </c>
      <c r="C268" s="28" t="s">
        <v>28</v>
      </c>
      <c r="D268" s="27" t="s">
        <v>94</v>
      </c>
      <c r="E268" s="29">
        <v>2.2000000000000002</v>
      </c>
      <c r="F268" s="30">
        <v>0</v>
      </c>
      <c r="G268" s="31">
        <v>18</v>
      </c>
      <c r="I268" s="27" t="s">
        <v>645</v>
      </c>
      <c r="J268" s="27" t="s">
        <v>645</v>
      </c>
      <c r="K268" s="28" t="s">
        <v>645</v>
      </c>
      <c r="L268" s="27" t="s">
        <v>645</v>
      </c>
      <c r="M268" s="29" t="s">
        <v>645</v>
      </c>
      <c r="N268" s="30" t="s">
        <v>645</v>
      </c>
      <c r="O268" s="31" t="s">
        <v>645</v>
      </c>
      <c r="Q268" s="20" t="s">
        <v>645</v>
      </c>
      <c r="R268" s="20" t="s">
        <v>645</v>
      </c>
      <c r="S268" s="20" t="s">
        <v>645</v>
      </c>
      <c r="T268" s="20" t="s">
        <v>645</v>
      </c>
      <c r="U268" s="25" t="s">
        <v>645</v>
      </c>
      <c r="V268" s="23" t="s">
        <v>645</v>
      </c>
      <c r="W268" s="26" t="s">
        <v>645</v>
      </c>
    </row>
    <row r="269" spans="1:23" ht="10.199999999999999">
      <c r="A269" s="46">
        <v>450541</v>
      </c>
      <c r="B269" s="27" t="s">
        <v>713</v>
      </c>
      <c r="C269" s="28" t="s">
        <v>28</v>
      </c>
      <c r="D269" s="27" t="s">
        <v>98</v>
      </c>
      <c r="E269" s="29">
        <v>2.2000000000000002</v>
      </c>
      <c r="F269" s="30">
        <v>0</v>
      </c>
      <c r="G269" s="31">
        <v>0</v>
      </c>
      <c r="I269" s="27" t="s">
        <v>645</v>
      </c>
      <c r="J269" s="27" t="s">
        <v>645</v>
      </c>
      <c r="K269" s="28" t="s">
        <v>645</v>
      </c>
      <c r="L269" s="27" t="s">
        <v>645</v>
      </c>
      <c r="M269" s="29" t="s">
        <v>645</v>
      </c>
      <c r="N269" s="30" t="s">
        <v>645</v>
      </c>
      <c r="O269" s="31" t="s">
        <v>645</v>
      </c>
      <c r="Q269" s="20" t="s">
        <v>645</v>
      </c>
      <c r="R269" s="20" t="s">
        <v>645</v>
      </c>
      <c r="S269" s="20" t="s">
        <v>645</v>
      </c>
      <c r="T269" s="20" t="s">
        <v>645</v>
      </c>
      <c r="U269" s="25" t="s">
        <v>645</v>
      </c>
      <c r="V269" s="23" t="s">
        <v>645</v>
      </c>
      <c r="W269" s="26" t="s">
        <v>645</v>
      </c>
    </row>
    <row r="270" spans="1:23" ht="10.199999999999999">
      <c r="A270" s="46">
        <v>461421</v>
      </c>
      <c r="B270" s="27" t="s">
        <v>714</v>
      </c>
      <c r="C270" s="28" t="s">
        <v>28</v>
      </c>
      <c r="D270" s="27" t="s">
        <v>52</v>
      </c>
      <c r="E270" s="29">
        <v>2.2000000000000002</v>
      </c>
      <c r="F270" s="30">
        <v>0</v>
      </c>
      <c r="G270" s="31">
        <v>0</v>
      </c>
      <c r="I270" s="27" t="s">
        <v>645</v>
      </c>
      <c r="J270" s="27" t="s">
        <v>645</v>
      </c>
      <c r="K270" s="28" t="s">
        <v>645</v>
      </c>
      <c r="L270" s="27" t="s">
        <v>645</v>
      </c>
      <c r="M270" s="29" t="s">
        <v>645</v>
      </c>
      <c r="N270" s="30" t="s">
        <v>645</v>
      </c>
      <c r="O270" s="31" t="s">
        <v>645</v>
      </c>
      <c r="Q270" s="20" t="s">
        <v>645</v>
      </c>
      <c r="R270" s="20" t="s">
        <v>645</v>
      </c>
      <c r="S270" s="20" t="s">
        <v>645</v>
      </c>
      <c r="T270" s="20" t="s">
        <v>645</v>
      </c>
      <c r="U270" s="25" t="s">
        <v>645</v>
      </c>
      <c r="V270" s="23" t="s">
        <v>645</v>
      </c>
      <c r="W270" s="26" t="s">
        <v>645</v>
      </c>
    </row>
    <row r="271" spans="1:23" ht="10.199999999999999">
      <c r="A271" s="46">
        <v>496228</v>
      </c>
      <c r="B271" s="27" t="s">
        <v>715</v>
      </c>
      <c r="C271" s="28" t="s">
        <v>28</v>
      </c>
      <c r="D271" s="27" t="s">
        <v>65</v>
      </c>
      <c r="E271" s="29">
        <v>2.1</v>
      </c>
      <c r="F271" s="30">
        <v>0</v>
      </c>
      <c r="G271" s="31">
        <v>7</v>
      </c>
      <c r="I271" s="27" t="s">
        <v>645</v>
      </c>
      <c r="J271" s="27" t="s">
        <v>645</v>
      </c>
      <c r="K271" s="28" t="s">
        <v>645</v>
      </c>
      <c r="L271" s="27" t="s">
        <v>645</v>
      </c>
      <c r="M271" s="29" t="s">
        <v>645</v>
      </c>
      <c r="N271" s="30" t="s">
        <v>645</v>
      </c>
      <c r="O271" s="31" t="s">
        <v>645</v>
      </c>
      <c r="Q271" s="20" t="s">
        <v>645</v>
      </c>
      <c r="R271" s="20" t="s">
        <v>645</v>
      </c>
      <c r="S271" s="20" t="s">
        <v>645</v>
      </c>
      <c r="T271" s="20" t="s">
        <v>645</v>
      </c>
      <c r="U271" s="25" t="s">
        <v>645</v>
      </c>
      <c r="V271" s="23" t="s">
        <v>645</v>
      </c>
      <c r="W271" s="26" t="s">
        <v>645</v>
      </c>
    </row>
    <row r="272" spans="1:23" ht="10.199999999999999">
      <c r="A272" s="46">
        <v>565297</v>
      </c>
      <c r="B272" s="27" t="s">
        <v>716</v>
      </c>
      <c r="C272" s="28" t="s">
        <v>28</v>
      </c>
      <c r="D272" s="27" t="s">
        <v>65</v>
      </c>
      <c r="E272" s="29">
        <v>2.1</v>
      </c>
      <c r="F272" s="30">
        <v>0</v>
      </c>
      <c r="G272" s="31">
        <v>4</v>
      </c>
      <c r="I272" s="27" t="s">
        <v>645</v>
      </c>
      <c r="J272" s="27" t="s">
        <v>645</v>
      </c>
      <c r="K272" s="28" t="s">
        <v>645</v>
      </c>
      <c r="L272" s="27" t="s">
        <v>645</v>
      </c>
      <c r="M272" s="29" t="s">
        <v>645</v>
      </c>
      <c r="N272" s="30" t="s">
        <v>645</v>
      </c>
      <c r="O272" s="31" t="s">
        <v>645</v>
      </c>
      <c r="Q272" s="20" t="s">
        <v>645</v>
      </c>
      <c r="R272" s="20" t="s">
        <v>645</v>
      </c>
      <c r="S272" s="20" t="s">
        <v>645</v>
      </c>
      <c r="T272" s="20" t="s">
        <v>645</v>
      </c>
      <c r="U272" s="25" t="s">
        <v>645</v>
      </c>
      <c r="V272" s="23" t="s">
        <v>645</v>
      </c>
      <c r="W272" s="26" t="s">
        <v>645</v>
      </c>
    </row>
    <row r="273" spans="1:23" ht="10.199999999999999">
      <c r="A273" s="46">
        <v>209925</v>
      </c>
      <c r="B273" s="27" t="s">
        <v>717</v>
      </c>
      <c r="C273" s="28" t="s">
        <v>28</v>
      </c>
      <c r="D273" s="27" t="s">
        <v>143</v>
      </c>
      <c r="E273" s="29">
        <v>2</v>
      </c>
      <c r="F273" s="30">
        <v>0</v>
      </c>
      <c r="G273" s="31">
        <v>0</v>
      </c>
      <c r="I273" s="27" t="s">
        <v>645</v>
      </c>
      <c r="J273" s="27" t="s">
        <v>645</v>
      </c>
      <c r="K273" s="28" t="s">
        <v>645</v>
      </c>
      <c r="L273" s="27" t="s">
        <v>645</v>
      </c>
      <c r="M273" s="29" t="s">
        <v>645</v>
      </c>
      <c r="N273" s="30" t="s">
        <v>645</v>
      </c>
      <c r="O273" s="31" t="s">
        <v>645</v>
      </c>
      <c r="Q273" s="20" t="s">
        <v>645</v>
      </c>
      <c r="R273" s="20" t="s">
        <v>645</v>
      </c>
      <c r="S273" s="20" t="s">
        <v>645</v>
      </c>
      <c r="T273" s="20" t="s">
        <v>645</v>
      </c>
      <c r="U273" s="25" t="s">
        <v>645</v>
      </c>
      <c r="V273" s="23" t="s">
        <v>645</v>
      </c>
      <c r="W273" s="26" t="s">
        <v>645</v>
      </c>
    </row>
    <row r="274" spans="1:23" ht="10.199999999999999">
      <c r="A274" s="46" t="s">
        <v>645</v>
      </c>
      <c r="B274" s="27" t="s">
        <v>645</v>
      </c>
      <c r="C274" s="28" t="s">
        <v>645</v>
      </c>
      <c r="D274" s="27" t="s">
        <v>645</v>
      </c>
      <c r="E274" s="29" t="s">
        <v>645</v>
      </c>
      <c r="F274" s="30" t="s">
        <v>645</v>
      </c>
      <c r="G274" s="31" t="s">
        <v>645</v>
      </c>
      <c r="I274" s="27" t="s">
        <v>645</v>
      </c>
      <c r="J274" s="27" t="s">
        <v>645</v>
      </c>
      <c r="K274" s="28" t="s">
        <v>645</v>
      </c>
      <c r="L274" s="27" t="s">
        <v>645</v>
      </c>
      <c r="M274" s="29" t="s">
        <v>645</v>
      </c>
      <c r="N274" s="30" t="s">
        <v>645</v>
      </c>
      <c r="O274" s="31" t="s">
        <v>645</v>
      </c>
      <c r="Q274" s="20" t="s">
        <v>645</v>
      </c>
      <c r="R274" s="20" t="s">
        <v>645</v>
      </c>
      <c r="S274" s="20" t="s">
        <v>645</v>
      </c>
      <c r="T274" s="20" t="s">
        <v>645</v>
      </c>
      <c r="U274" s="25" t="s">
        <v>645</v>
      </c>
      <c r="V274" s="23" t="s">
        <v>645</v>
      </c>
      <c r="W274" s="26" t="s">
        <v>645</v>
      </c>
    </row>
    <row r="275" spans="1:23" ht="10.199999999999999">
      <c r="A275" s="46" t="s">
        <v>645</v>
      </c>
      <c r="B275" s="27" t="s">
        <v>645</v>
      </c>
      <c r="C275" s="28" t="s">
        <v>645</v>
      </c>
      <c r="D275" s="27" t="s">
        <v>645</v>
      </c>
      <c r="E275" s="29" t="s">
        <v>645</v>
      </c>
      <c r="F275" s="30" t="s">
        <v>645</v>
      </c>
      <c r="G275" s="31" t="s">
        <v>645</v>
      </c>
      <c r="I275" s="27" t="s">
        <v>645</v>
      </c>
      <c r="J275" s="27" t="s">
        <v>645</v>
      </c>
      <c r="K275" s="28" t="s">
        <v>645</v>
      </c>
      <c r="L275" s="27" t="s">
        <v>645</v>
      </c>
      <c r="M275" s="29" t="s">
        <v>645</v>
      </c>
      <c r="N275" s="30" t="s">
        <v>645</v>
      </c>
      <c r="O275" s="31" t="s">
        <v>645</v>
      </c>
      <c r="Q275" s="20" t="s">
        <v>645</v>
      </c>
      <c r="R275" s="20" t="s">
        <v>645</v>
      </c>
      <c r="S275" s="20" t="s">
        <v>645</v>
      </c>
      <c r="T275" s="20" t="s">
        <v>645</v>
      </c>
      <c r="U275" s="25" t="s">
        <v>645</v>
      </c>
      <c r="V275" s="23" t="s">
        <v>645</v>
      </c>
      <c r="W275" s="26" t="s">
        <v>645</v>
      </c>
    </row>
    <row r="276" spans="1:23" ht="10.199999999999999">
      <c r="A276" s="46" t="s">
        <v>645</v>
      </c>
      <c r="B276" s="27" t="s">
        <v>645</v>
      </c>
      <c r="C276" s="28" t="s">
        <v>645</v>
      </c>
      <c r="D276" s="27" t="s">
        <v>645</v>
      </c>
      <c r="E276" s="29" t="s">
        <v>645</v>
      </c>
      <c r="F276" s="30" t="s">
        <v>645</v>
      </c>
      <c r="G276" s="31" t="s">
        <v>645</v>
      </c>
      <c r="I276" s="27" t="s">
        <v>645</v>
      </c>
      <c r="J276" s="27" t="s">
        <v>645</v>
      </c>
      <c r="K276" s="28" t="s">
        <v>645</v>
      </c>
      <c r="L276" s="27" t="s">
        <v>645</v>
      </c>
      <c r="M276" s="29" t="s">
        <v>645</v>
      </c>
      <c r="N276" s="30" t="s">
        <v>645</v>
      </c>
      <c r="O276" s="31" t="s">
        <v>645</v>
      </c>
      <c r="Q276" s="20" t="s">
        <v>645</v>
      </c>
      <c r="R276" s="20" t="s">
        <v>645</v>
      </c>
      <c r="S276" s="20" t="s">
        <v>645</v>
      </c>
      <c r="T276" s="20" t="s">
        <v>645</v>
      </c>
      <c r="U276" s="25" t="s">
        <v>645</v>
      </c>
      <c r="V276" s="23" t="s">
        <v>645</v>
      </c>
      <c r="W276" s="26" t="s">
        <v>645</v>
      </c>
    </row>
    <row r="277" spans="1:23" ht="10.199999999999999">
      <c r="A277" s="46" t="s">
        <v>645</v>
      </c>
      <c r="B277" s="27" t="s">
        <v>645</v>
      </c>
      <c r="C277" s="28" t="s">
        <v>645</v>
      </c>
      <c r="D277" s="27" t="s">
        <v>645</v>
      </c>
      <c r="E277" s="29" t="s">
        <v>645</v>
      </c>
      <c r="F277" s="30" t="s">
        <v>645</v>
      </c>
      <c r="G277" s="31" t="s">
        <v>645</v>
      </c>
      <c r="I277" s="27" t="s">
        <v>645</v>
      </c>
      <c r="J277" s="27" t="s">
        <v>645</v>
      </c>
      <c r="K277" s="28" t="s">
        <v>645</v>
      </c>
      <c r="L277" s="27" t="s">
        <v>645</v>
      </c>
      <c r="M277" s="29" t="s">
        <v>645</v>
      </c>
      <c r="N277" s="30" t="s">
        <v>645</v>
      </c>
      <c r="O277" s="31" t="s">
        <v>645</v>
      </c>
      <c r="Q277" s="20" t="s">
        <v>645</v>
      </c>
      <c r="R277" s="20" t="s">
        <v>645</v>
      </c>
      <c r="S277" s="20" t="s">
        <v>645</v>
      </c>
      <c r="T277" s="20" t="s">
        <v>645</v>
      </c>
      <c r="U277" s="25" t="s">
        <v>645</v>
      </c>
      <c r="V277" s="23" t="s">
        <v>645</v>
      </c>
      <c r="W277" s="26" t="s">
        <v>645</v>
      </c>
    </row>
    <row r="278" spans="1:23" ht="10.199999999999999">
      <c r="A278" s="46" t="s">
        <v>645</v>
      </c>
      <c r="B278" s="27" t="s">
        <v>645</v>
      </c>
      <c r="C278" s="28" t="s">
        <v>645</v>
      </c>
      <c r="D278" s="27" t="s">
        <v>645</v>
      </c>
      <c r="E278" s="29" t="s">
        <v>645</v>
      </c>
      <c r="F278" s="30" t="s">
        <v>645</v>
      </c>
      <c r="G278" s="31" t="s">
        <v>645</v>
      </c>
      <c r="I278" s="27" t="s">
        <v>645</v>
      </c>
      <c r="J278" s="27" t="s">
        <v>645</v>
      </c>
      <c r="K278" s="28" t="s">
        <v>645</v>
      </c>
      <c r="L278" s="27" t="s">
        <v>645</v>
      </c>
      <c r="M278" s="29" t="s">
        <v>645</v>
      </c>
      <c r="N278" s="30" t="s">
        <v>645</v>
      </c>
      <c r="O278" s="31" t="s">
        <v>645</v>
      </c>
      <c r="Q278" s="20" t="s">
        <v>645</v>
      </c>
      <c r="R278" s="20" t="s">
        <v>645</v>
      </c>
      <c r="S278" s="20" t="s">
        <v>645</v>
      </c>
      <c r="T278" s="20" t="s">
        <v>645</v>
      </c>
      <c r="U278" s="25" t="s">
        <v>645</v>
      </c>
      <c r="V278" s="23" t="s">
        <v>645</v>
      </c>
      <c r="W278" s="26" t="s">
        <v>645</v>
      </c>
    </row>
    <row r="279" spans="1:23" ht="10.199999999999999">
      <c r="A279" s="46" t="s">
        <v>645</v>
      </c>
      <c r="B279" s="27" t="s">
        <v>645</v>
      </c>
      <c r="C279" s="28" t="s">
        <v>645</v>
      </c>
      <c r="D279" s="27" t="s">
        <v>645</v>
      </c>
      <c r="E279" s="29" t="s">
        <v>645</v>
      </c>
      <c r="F279" s="30" t="s">
        <v>645</v>
      </c>
      <c r="G279" s="31" t="s">
        <v>645</v>
      </c>
      <c r="I279" s="27" t="s">
        <v>645</v>
      </c>
      <c r="J279" s="27" t="s">
        <v>645</v>
      </c>
      <c r="K279" s="28" t="s">
        <v>645</v>
      </c>
      <c r="L279" s="27" t="s">
        <v>645</v>
      </c>
      <c r="M279" s="29" t="s">
        <v>645</v>
      </c>
      <c r="N279" s="30" t="s">
        <v>645</v>
      </c>
      <c r="O279" s="31" t="s">
        <v>645</v>
      </c>
      <c r="Q279" s="20" t="s">
        <v>645</v>
      </c>
      <c r="R279" s="20" t="s">
        <v>645</v>
      </c>
      <c r="S279" s="20" t="s">
        <v>645</v>
      </c>
      <c r="T279" s="20" t="s">
        <v>645</v>
      </c>
      <c r="U279" s="25" t="s">
        <v>645</v>
      </c>
      <c r="V279" s="23" t="s">
        <v>645</v>
      </c>
      <c r="W279" s="26" t="s">
        <v>645</v>
      </c>
    </row>
    <row r="280" spans="1:23" ht="10.199999999999999">
      <c r="A280" s="46" t="s">
        <v>645</v>
      </c>
      <c r="B280" s="27" t="s">
        <v>645</v>
      </c>
      <c r="C280" s="28" t="s">
        <v>645</v>
      </c>
      <c r="D280" s="27" t="s">
        <v>645</v>
      </c>
      <c r="E280" s="29" t="s">
        <v>645</v>
      </c>
      <c r="F280" s="30" t="s">
        <v>645</v>
      </c>
      <c r="G280" s="31" t="s">
        <v>645</v>
      </c>
      <c r="I280" s="27" t="s">
        <v>645</v>
      </c>
      <c r="J280" s="27" t="s">
        <v>645</v>
      </c>
      <c r="K280" s="28" t="s">
        <v>645</v>
      </c>
      <c r="L280" s="27" t="s">
        <v>645</v>
      </c>
      <c r="M280" s="29" t="s">
        <v>645</v>
      </c>
      <c r="N280" s="30" t="s">
        <v>645</v>
      </c>
      <c r="O280" s="31" t="s">
        <v>645</v>
      </c>
      <c r="Q280" s="20" t="s">
        <v>645</v>
      </c>
      <c r="R280" s="20" t="s">
        <v>645</v>
      </c>
      <c r="S280" s="20" t="s">
        <v>645</v>
      </c>
      <c r="T280" s="20" t="s">
        <v>645</v>
      </c>
      <c r="U280" s="25" t="s">
        <v>645</v>
      </c>
      <c r="V280" s="23" t="s">
        <v>645</v>
      </c>
      <c r="W280" s="26" t="s">
        <v>645</v>
      </c>
    </row>
    <row r="281" spans="1:23" ht="10.199999999999999">
      <c r="A281" s="46" t="s">
        <v>645</v>
      </c>
      <c r="B281" s="27" t="s">
        <v>645</v>
      </c>
      <c r="C281" s="28" t="s">
        <v>645</v>
      </c>
      <c r="D281" s="27" t="s">
        <v>645</v>
      </c>
      <c r="E281" s="29" t="s">
        <v>645</v>
      </c>
      <c r="F281" s="30" t="s">
        <v>645</v>
      </c>
      <c r="G281" s="31" t="s">
        <v>645</v>
      </c>
      <c r="I281" s="27" t="s">
        <v>645</v>
      </c>
      <c r="J281" s="27" t="s">
        <v>645</v>
      </c>
      <c r="K281" s="28" t="s">
        <v>645</v>
      </c>
      <c r="L281" s="27" t="s">
        <v>645</v>
      </c>
      <c r="M281" s="29" t="s">
        <v>645</v>
      </c>
      <c r="N281" s="30" t="s">
        <v>645</v>
      </c>
      <c r="O281" s="31" t="s">
        <v>645</v>
      </c>
      <c r="Q281" s="20" t="s">
        <v>645</v>
      </c>
      <c r="R281" s="20" t="s">
        <v>645</v>
      </c>
      <c r="S281" s="20" t="s">
        <v>645</v>
      </c>
      <c r="T281" s="20" t="s">
        <v>645</v>
      </c>
      <c r="U281" s="25" t="s">
        <v>645</v>
      </c>
      <c r="V281" s="23" t="s">
        <v>645</v>
      </c>
      <c r="W281" s="26" t="s">
        <v>645</v>
      </c>
    </row>
    <row r="282" spans="1:23" ht="10.199999999999999">
      <c r="A282" s="46" t="s">
        <v>645</v>
      </c>
      <c r="B282" s="27" t="s">
        <v>645</v>
      </c>
      <c r="C282" s="28" t="s">
        <v>645</v>
      </c>
      <c r="D282" s="27" t="s">
        <v>645</v>
      </c>
      <c r="E282" s="29" t="s">
        <v>645</v>
      </c>
      <c r="F282" s="30" t="s">
        <v>645</v>
      </c>
      <c r="G282" s="31" t="s">
        <v>645</v>
      </c>
      <c r="I282" s="27" t="s">
        <v>645</v>
      </c>
      <c r="J282" s="27" t="s">
        <v>645</v>
      </c>
      <c r="K282" s="28" t="s">
        <v>645</v>
      </c>
      <c r="L282" s="27" t="s">
        <v>645</v>
      </c>
      <c r="M282" s="29" t="s">
        <v>645</v>
      </c>
      <c r="N282" s="30" t="s">
        <v>645</v>
      </c>
      <c r="O282" s="31" t="s">
        <v>645</v>
      </c>
      <c r="Q282" s="20" t="s">
        <v>645</v>
      </c>
      <c r="R282" s="20" t="s">
        <v>645</v>
      </c>
      <c r="S282" s="20" t="s">
        <v>645</v>
      </c>
      <c r="T282" s="20" t="s">
        <v>645</v>
      </c>
      <c r="U282" s="25" t="s">
        <v>645</v>
      </c>
      <c r="V282" s="23" t="s">
        <v>645</v>
      </c>
      <c r="W282" s="26" t="s">
        <v>645</v>
      </c>
    </row>
    <row r="283" spans="1:23" ht="10.199999999999999">
      <c r="A283" s="46" t="s">
        <v>645</v>
      </c>
      <c r="B283" s="27" t="s">
        <v>645</v>
      </c>
      <c r="C283" s="28" t="s">
        <v>645</v>
      </c>
      <c r="D283" s="27" t="s">
        <v>645</v>
      </c>
      <c r="E283" s="29" t="s">
        <v>645</v>
      </c>
      <c r="F283" s="30" t="s">
        <v>645</v>
      </c>
      <c r="G283" s="31" t="s">
        <v>645</v>
      </c>
      <c r="I283" s="27" t="s">
        <v>645</v>
      </c>
      <c r="J283" s="27" t="s">
        <v>645</v>
      </c>
      <c r="K283" s="28" t="s">
        <v>645</v>
      </c>
      <c r="L283" s="27" t="s">
        <v>645</v>
      </c>
      <c r="M283" s="29" t="s">
        <v>645</v>
      </c>
      <c r="N283" s="30" t="s">
        <v>645</v>
      </c>
      <c r="O283" s="31" t="s">
        <v>645</v>
      </c>
      <c r="Q283" s="20" t="s">
        <v>645</v>
      </c>
      <c r="R283" s="20" t="s">
        <v>645</v>
      </c>
      <c r="S283" s="20" t="s">
        <v>645</v>
      </c>
      <c r="T283" s="20" t="s">
        <v>645</v>
      </c>
      <c r="U283" s="25" t="s">
        <v>645</v>
      </c>
      <c r="V283" s="23" t="s">
        <v>645</v>
      </c>
      <c r="W283" s="26" t="s">
        <v>645</v>
      </c>
    </row>
    <row r="284" spans="1:23" ht="10.199999999999999">
      <c r="A284" s="46" t="s">
        <v>645</v>
      </c>
      <c r="B284" s="27" t="s">
        <v>645</v>
      </c>
      <c r="C284" s="28" t="s">
        <v>645</v>
      </c>
      <c r="D284" s="27" t="s">
        <v>645</v>
      </c>
      <c r="E284" s="29" t="s">
        <v>645</v>
      </c>
      <c r="F284" s="30" t="s">
        <v>645</v>
      </c>
      <c r="G284" s="31" t="s">
        <v>645</v>
      </c>
      <c r="I284" s="27" t="s">
        <v>645</v>
      </c>
      <c r="J284" s="27" t="s">
        <v>645</v>
      </c>
      <c r="K284" s="28" t="s">
        <v>645</v>
      </c>
      <c r="L284" s="27" t="s">
        <v>645</v>
      </c>
      <c r="M284" s="29" t="s">
        <v>645</v>
      </c>
      <c r="N284" s="30" t="s">
        <v>645</v>
      </c>
      <c r="O284" s="31" t="s">
        <v>645</v>
      </c>
      <c r="Q284" s="20" t="s">
        <v>645</v>
      </c>
      <c r="R284" s="20" t="s">
        <v>645</v>
      </c>
      <c r="S284" s="20" t="s">
        <v>645</v>
      </c>
      <c r="T284" s="20" t="s">
        <v>645</v>
      </c>
      <c r="U284" s="25" t="s">
        <v>645</v>
      </c>
      <c r="V284" s="23" t="s">
        <v>645</v>
      </c>
      <c r="W284" s="26" t="s">
        <v>645</v>
      </c>
    </row>
    <row r="285" spans="1:23" ht="10.199999999999999">
      <c r="A285" s="46" t="s">
        <v>645</v>
      </c>
      <c r="B285" s="27" t="s">
        <v>645</v>
      </c>
      <c r="C285" s="28" t="s">
        <v>645</v>
      </c>
      <c r="D285" s="27" t="s">
        <v>645</v>
      </c>
      <c r="E285" s="29" t="s">
        <v>645</v>
      </c>
      <c r="F285" s="30" t="s">
        <v>645</v>
      </c>
      <c r="G285" s="31" t="s">
        <v>645</v>
      </c>
      <c r="I285" s="27" t="s">
        <v>645</v>
      </c>
      <c r="J285" s="27" t="s">
        <v>645</v>
      </c>
      <c r="K285" s="28" t="s">
        <v>645</v>
      </c>
      <c r="L285" s="27" t="s">
        <v>645</v>
      </c>
      <c r="M285" s="29" t="s">
        <v>645</v>
      </c>
      <c r="N285" s="30" t="s">
        <v>645</v>
      </c>
      <c r="O285" s="31" t="s">
        <v>645</v>
      </c>
      <c r="Q285" s="20" t="s">
        <v>645</v>
      </c>
      <c r="R285" s="20" t="s">
        <v>645</v>
      </c>
      <c r="S285" s="20" t="s">
        <v>645</v>
      </c>
      <c r="T285" s="20" t="s">
        <v>645</v>
      </c>
      <c r="U285" s="25" t="s">
        <v>645</v>
      </c>
      <c r="V285" s="23" t="s">
        <v>645</v>
      </c>
      <c r="W285" s="26" t="s">
        <v>645</v>
      </c>
    </row>
    <row r="286" spans="1:23" ht="10.199999999999999">
      <c r="A286" s="46" t="s">
        <v>645</v>
      </c>
      <c r="B286" s="27" t="s">
        <v>645</v>
      </c>
      <c r="C286" s="28" t="s">
        <v>645</v>
      </c>
      <c r="D286" s="27" t="s">
        <v>645</v>
      </c>
      <c r="E286" s="29" t="s">
        <v>645</v>
      </c>
      <c r="F286" s="30" t="s">
        <v>645</v>
      </c>
      <c r="G286" s="31" t="s">
        <v>645</v>
      </c>
      <c r="I286" s="27" t="s">
        <v>645</v>
      </c>
      <c r="J286" s="27" t="s">
        <v>645</v>
      </c>
      <c r="K286" s="28" t="s">
        <v>645</v>
      </c>
      <c r="L286" s="27" t="s">
        <v>645</v>
      </c>
      <c r="M286" s="29" t="s">
        <v>645</v>
      </c>
      <c r="N286" s="30" t="s">
        <v>645</v>
      </c>
      <c r="O286" s="31" t="s">
        <v>645</v>
      </c>
      <c r="Q286" s="20" t="s">
        <v>645</v>
      </c>
      <c r="R286" s="20" t="s">
        <v>645</v>
      </c>
      <c r="S286" s="20" t="s">
        <v>645</v>
      </c>
      <c r="T286" s="20" t="s">
        <v>645</v>
      </c>
      <c r="U286" s="25" t="s">
        <v>645</v>
      </c>
      <c r="V286" s="23" t="s">
        <v>645</v>
      </c>
      <c r="W286" s="26" t="s">
        <v>645</v>
      </c>
    </row>
    <row r="287" spans="1:23" ht="10.199999999999999">
      <c r="A287" s="46" t="s">
        <v>645</v>
      </c>
      <c r="B287" s="27" t="s">
        <v>645</v>
      </c>
      <c r="C287" s="28" t="s">
        <v>645</v>
      </c>
      <c r="D287" s="27" t="s">
        <v>645</v>
      </c>
      <c r="E287" s="29" t="s">
        <v>645</v>
      </c>
      <c r="F287" s="30" t="s">
        <v>645</v>
      </c>
      <c r="G287" s="31" t="s">
        <v>645</v>
      </c>
      <c r="I287" s="27" t="s">
        <v>645</v>
      </c>
      <c r="J287" s="27" t="s">
        <v>645</v>
      </c>
      <c r="K287" s="28" t="s">
        <v>645</v>
      </c>
      <c r="L287" s="27" t="s">
        <v>645</v>
      </c>
      <c r="M287" s="29" t="s">
        <v>645</v>
      </c>
      <c r="N287" s="30" t="s">
        <v>645</v>
      </c>
      <c r="O287" s="31" t="s">
        <v>645</v>
      </c>
      <c r="Q287" s="20" t="s">
        <v>645</v>
      </c>
      <c r="R287" s="20" t="s">
        <v>645</v>
      </c>
      <c r="S287" s="20" t="s">
        <v>645</v>
      </c>
      <c r="T287" s="20" t="s">
        <v>645</v>
      </c>
      <c r="U287" s="25" t="s">
        <v>645</v>
      </c>
      <c r="V287" s="23" t="s">
        <v>645</v>
      </c>
      <c r="W287" s="26" t="s">
        <v>645</v>
      </c>
    </row>
    <row r="288" spans="1:23" ht="10.199999999999999">
      <c r="A288" s="46" t="s">
        <v>645</v>
      </c>
      <c r="B288" s="27" t="s">
        <v>645</v>
      </c>
      <c r="C288" s="28" t="s">
        <v>645</v>
      </c>
      <c r="D288" s="27" t="s">
        <v>645</v>
      </c>
      <c r="E288" s="29" t="s">
        <v>645</v>
      </c>
      <c r="F288" s="30" t="s">
        <v>645</v>
      </c>
      <c r="G288" s="31" t="s">
        <v>645</v>
      </c>
      <c r="I288" s="27" t="s">
        <v>645</v>
      </c>
      <c r="J288" s="27" t="s">
        <v>645</v>
      </c>
      <c r="K288" s="28" t="s">
        <v>645</v>
      </c>
      <c r="L288" s="27" t="s">
        <v>645</v>
      </c>
      <c r="M288" s="29" t="s">
        <v>645</v>
      </c>
      <c r="N288" s="30" t="s">
        <v>645</v>
      </c>
      <c r="O288" s="31" t="s">
        <v>645</v>
      </c>
      <c r="Q288" s="20" t="s">
        <v>645</v>
      </c>
      <c r="R288" s="20" t="s">
        <v>645</v>
      </c>
      <c r="S288" s="20" t="s">
        <v>645</v>
      </c>
      <c r="T288" s="20" t="s">
        <v>645</v>
      </c>
      <c r="U288" s="25" t="s">
        <v>645</v>
      </c>
      <c r="V288" s="23" t="s">
        <v>645</v>
      </c>
      <c r="W288" s="26" t="s">
        <v>645</v>
      </c>
    </row>
    <row r="289" spans="1:23" ht="10.199999999999999">
      <c r="A289" s="46" t="s">
        <v>645</v>
      </c>
      <c r="B289" s="27" t="s">
        <v>645</v>
      </c>
      <c r="C289" s="28" t="s">
        <v>645</v>
      </c>
      <c r="D289" s="27" t="s">
        <v>645</v>
      </c>
      <c r="E289" s="29" t="s">
        <v>645</v>
      </c>
      <c r="F289" s="30" t="s">
        <v>645</v>
      </c>
      <c r="G289" s="31" t="s">
        <v>645</v>
      </c>
      <c r="I289" s="27" t="s">
        <v>645</v>
      </c>
      <c r="J289" s="27" t="s">
        <v>645</v>
      </c>
      <c r="K289" s="28" t="s">
        <v>645</v>
      </c>
      <c r="L289" s="27" t="s">
        <v>645</v>
      </c>
      <c r="M289" s="29" t="s">
        <v>645</v>
      </c>
      <c r="N289" s="30" t="s">
        <v>645</v>
      </c>
      <c r="O289" s="31" t="s">
        <v>645</v>
      </c>
      <c r="Q289" s="20" t="s">
        <v>645</v>
      </c>
      <c r="R289" s="20" t="s">
        <v>645</v>
      </c>
      <c r="S289" s="20" t="s">
        <v>645</v>
      </c>
      <c r="T289" s="20" t="s">
        <v>645</v>
      </c>
      <c r="U289" s="25" t="s">
        <v>645</v>
      </c>
      <c r="V289" s="23" t="s">
        <v>645</v>
      </c>
      <c r="W289" s="26" t="s">
        <v>645</v>
      </c>
    </row>
    <row r="290" spans="1:23" ht="10.199999999999999">
      <c r="A290" s="46" t="s">
        <v>645</v>
      </c>
      <c r="B290" s="27" t="s">
        <v>645</v>
      </c>
      <c r="C290" s="28" t="s">
        <v>645</v>
      </c>
      <c r="D290" s="27" t="s">
        <v>645</v>
      </c>
      <c r="E290" s="29" t="s">
        <v>645</v>
      </c>
      <c r="F290" s="30" t="s">
        <v>645</v>
      </c>
      <c r="G290" s="31" t="s">
        <v>645</v>
      </c>
      <c r="I290" s="27" t="s">
        <v>645</v>
      </c>
      <c r="J290" s="27" t="s">
        <v>645</v>
      </c>
      <c r="K290" s="28" t="s">
        <v>645</v>
      </c>
      <c r="L290" s="27" t="s">
        <v>645</v>
      </c>
      <c r="M290" s="29" t="s">
        <v>645</v>
      </c>
      <c r="N290" s="30" t="s">
        <v>645</v>
      </c>
      <c r="O290" s="31" t="s">
        <v>645</v>
      </c>
      <c r="Q290" s="20" t="s">
        <v>645</v>
      </c>
      <c r="R290" s="20" t="s">
        <v>645</v>
      </c>
      <c r="S290" s="20" t="s">
        <v>645</v>
      </c>
      <c r="T290" s="20" t="s">
        <v>645</v>
      </c>
      <c r="U290" s="25" t="s">
        <v>645</v>
      </c>
      <c r="V290" s="23" t="s">
        <v>645</v>
      </c>
      <c r="W290" s="26" t="s">
        <v>645</v>
      </c>
    </row>
    <row r="291" spans="1:23" ht="10.199999999999999">
      <c r="A291" s="46" t="s">
        <v>645</v>
      </c>
      <c r="B291" s="27" t="s">
        <v>645</v>
      </c>
      <c r="C291" s="28" t="s">
        <v>645</v>
      </c>
      <c r="D291" s="27" t="s">
        <v>645</v>
      </c>
      <c r="E291" s="29" t="s">
        <v>645</v>
      </c>
      <c r="F291" s="30" t="s">
        <v>645</v>
      </c>
      <c r="G291" s="31" t="s">
        <v>645</v>
      </c>
      <c r="I291" s="27" t="s">
        <v>645</v>
      </c>
      <c r="J291" s="27" t="s">
        <v>645</v>
      </c>
      <c r="K291" s="28" t="s">
        <v>645</v>
      </c>
      <c r="L291" s="27" t="s">
        <v>645</v>
      </c>
      <c r="M291" s="29" t="s">
        <v>645</v>
      </c>
      <c r="N291" s="30" t="s">
        <v>645</v>
      </c>
      <c r="O291" s="31" t="s">
        <v>645</v>
      </c>
      <c r="Q291" s="20" t="s">
        <v>645</v>
      </c>
      <c r="R291" s="20" t="s">
        <v>645</v>
      </c>
      <c r="S291" s="20" t="s">
        <v>645</v>
      </c>
      <c r="T291" s="20" t="s">
        <v>645</v>
      </c>
      <c r="U291" s="25" t="s">
        <v>645</v>
      </c>
      <c r="V291" s="23" t="s">
        <v>645</v>
      </c>
      <c r="W291" s="26" t="s">
        <v>645</v>
      </c>
    </row>
    <row r="292" spans="1:23" ht="10.199999999999999">
      <c r="A292" s="46" t="s">
        <v>645</v>
      </c>
      <c r="B292" s="27" t="s">
        <v>645</v>
      </c>
      <c r="C292" s="28" t="s">
        <v>645</v>
      </c>
      <c r="D292" s="27" t="s">
        <v>645</v>
      </c>
      <c r="E292" s="29" t="s">
        <v>645</v>
      </c>
      <c r="F292" s="30" t="s">
        <v>645</v>
      </c>
      <c r="G292" s="31" t="s">
        <v>645</v>
      </c>
      <c r="I292" s="27" t="s">
        <v>645</v>
      </c>
      <c r="J292" s="27" t="s">
        <v>645</v>
      </c>
      <c r="K292" s="28" t="s">
        <v>645</v>
      </c>
      <c r="L292" s="27" t="s">
        <v>645</v>
      </c>
      <c r="M292" s="29" t="s">
        <v>645</v>
      </c>
      <c r="N292" s="30" t="s">
        <v>645</v>
      </c>
      <c r="O292" s="31" t="s">
        <v>645</v>
      </c>
      <c r="Q292" s="20" t="s">
        <v>645</v>
      </c>
      <c r="R292" s="20" t="s">
        <v>645</v>
      </c>
      <c r="S292" s="20" t="s">
        <v>645</v>
      </c>
      <c r="T292" s="20" t="s">
        <v>645</v>
      </c>
      <c r="U292" s="25" t="s">
        <v>645</v>
      </c>
      <c r="V292" s="23" t="s">
        <v>645</v>
      </c>
      <c r="W292" s="26" t="s">
        <v>645</v>
      </c>
    </row>
    <row r="293" spans="1:23" ht="10.199999999999999">
      <c r="A293" s="46" t="s">
        <v>645</v>
      </c>
      <c r="B293" s="27" t="s">
        <v>645</v>
      </c>
      <c r="C293" s="28" t="s">
        <v>645</v>
      </c>
      <c r="D293" s="27" t="s">
        <v>645</v>
      </c>
      <c r="E293" s="29" t="s">
        <v>645</v>
      </c>
      <c r="F293" s="30" t="s">
        <v>645</v>
      </c>
      <c r="G293" s="31" t="s">
        <v>645</v>
      </c>
      <c r="I293" s="27" t="s">
        <v>645</v>
      </c>
      <c r="J293" s="27" t="s">
        <v>645</v>
      </c>
      <c r="K293" s="28" t="s">
        <v>645</v>
      </c>
      <c r="L293" s="27" t="s">
        <v>645</v>
      </c>
      <c r="M293" s="29" t="s">
        <v>645</v>
      </c>
      <c r="N293" s="30" t="s">
        <v>645</v>
      </c>
      <c r="O293" s="31" t="s">
        <v>645</v>
      </c>
      <c r="Q293" s="20" t="s">
        <v>645</v>
      </c>
      <c r="R293" s="20" t="s">
        <v>645</v>
      </c>
      <c r="S293" s="20" t="s">
        <v>645</v>
      </c>
      <c r="T293" s="20" t="s">
        <v>645</v>
      </c>
      <c r="U293" s="25" t="s">
        <v>645</v>
      </c>
      <c r="V293" s="23" t="s">
        <v>645</v>
      </c>
      <c r="W293" s="26" t="s">
        <v>645</v>
      </c>
    </row>
    <row r="294" spans="1:23" ht="10.199999999999999">
      <c r="A294" s="46" t="s">
        <v>645</v>
      </c>
      <c r="B294" s="27" t="s">
        <v>645</v>
      </c>
      <c r="C294" s="28" t="s">
        <v>645</v>
      </c>
      <c r="D294" s="27" t="s">
        <v>645</v>
      </c>
      <c r="E294" s="29" t="s">
        <v>645</v>
      </c>
      <c r="F294" s="30" t="s">
        <v>645</v>
      </c>
      <c r="G294" s="31" t="s">
        <v>645</v>
      </c>
      <c r="I294" s="27" t="s">
        <v>645</v>
      </c>
      <c r="J294" s="27" t="s">
        <v>645</v>
      </c>
      <c r="K294" s="28" t="s">
        <v>645</v>
      </c>
      <c r="L294" s="27" t="s">
        <v>645</v>
      </c>
      <c r="M294" s="29" t="s">
        <v>645</v>
      </c>
      <c r="N294" s="30" t="s">
        <v>645</v>
      </c>
      <c r="O294" s="31" t="s">
        <v>645</v>
      </c>
      <c r="Q294" s="20" t="s">
        <v>645</v>
      </c>
      <c r="R294" s="20" t="s">
        <v>645</v>
      </c>
      <c r="S294" s="20" t="s">
        <v>645</v>
      </c>
      <c r="T294" s="20" t="s">
        <v>645</v>
      </c>
      <c r="U294" s="25" t="s">
        <v>645</v>
      </c>
      <c r="V294" s="23" t="s">
        <v>645</v>
      </c>
      <c r="W294" s="26" t="s">
        <v>645</v>
      </c>
    </row>
    <row r="295" spans="1:23" ht="10.199999999999999">
      <c r="A295" s="46" t="s">
        <v>645</v>
      </c>
      <c r="B295" s="27" t="s">
        <v>645</v>
      </c>
      <c r="C295" s="28" t="s">
        <v>645</v>
      </c>
      <c r="D295" s="27" t="s">
        <v>645</v>
      </c>
      <c r="E295" s="29" t="s">
        <v>645</v>
      </c>
      <c r="F295" s="30" t="s">
        <v>645</v>
      </c>
      <c r="G295" s="31" t="s">
        <v>645</v>
      </c>
      <c r="I295" s="27" t="s">
        <v>645</v>
      </c>
      <c r="J295" s="27" t="s">
        <v>645</v>
      </c>
      <c r="K295" s="28" t="s">
        <v>645</v>
      </c>
      <c r="L295" s="27" t="s">
        <v>645</v>
      </c>
      <c r="M295" s="29" t="s">
        <v>645</v>
      </c>
      <c r="N295" s="30" t="s">
        <v>645</v>
      </c>
      <c r="O295" s="31" t="s">
        <v>645</v>
      </c>
      <c r="Q295" s="20" t="s">
        <v>645</v>
      </c>
      <c r="R295" s="20" t="s">
        <v>645</v>
      </c>
      <c r="S295" s="20" t="s">
        <v>645</v>
      </c>
      <c r="T295" s="20" t="s">
        <v>645</v>
      </c>
      <c r="U295" s="25" t="s">
        <v>645</v>
      </c>
      <c r="V295" s="23" t="s">
        <v>645</v>
      </c>
      <c r="W295" s="26" t="s">
        <v>645</v>
      </c>
    </row>
    <row r="296" spans="1:23" ht="10.199999999999999">
      <c r="A296" s="46" t="s">
        <v>645</v>
      </c>
      <c r="B296" s="27" t="s">
        <v>645</v>
      </c>
      <c r="C296" s="28" t="s">
        <v>645</v>
      </c>
      <c r="D296" s="27" t="s">
        <v>645</v>
      </c>
      <c r="E296" s="29" t="s">
        <v>645</v>
      </c>
      <c r="F296" s="30" t="s">
        <v>645</v>
      </c>
      <c r="G296" s="31" t="s">
        <v>645</v>
      </c>
      <c r="I296" s="27" t="s">
        <v>645</v>
      </c>
      <c r="J296" s="27" t="s">
        <v>645</v>
      </c>
      <c r="K296" s="28" t="s">
        <v>645</v>
      </c>
      <c r="L296" s="27" t="s">
        <v>645</v>
      </c>
      <c r="M296" s="29" t="s">
        <v>645</v>
      </c>
      <c r="N296" s="30" t="s">
        <v>645</v>
      </c>
      <c r="O296" s="31" t="s">
        <v>645</v>
      </c>
      <c r="Q296" s="20" t="s">
        <v>645</v>
      </c>
      <c r="R296" s="20" t="s">
        <v>645</v>
      </c>
      <c r="S296" s="20" t="s">
        <v>645</v>
      </c>
      <c r="T296" s="20" t="s">
        <v>645</v>
      </c>
      <c r="U296" s="25" t="s">
        <v>645</v>
      </c>
      <c r="V296" s="23" t="s">
        <v>645</v>
      </c>
      <c r="W296" s="26" t="s">
        <v>645</v>
      </c>
    </row>
    <row r="297" spans="1:23" ht="10.8" thickBot="1">
      <c r="A297" s="34" t="s">
        <v>645</v>
      </c>
      <c r="B297" s="35" t="s">
        <v>645</v>
      </c>
      <c r="C297" s="36" t="s">
        <v>645</v>
      </c>
      <c r="D297" s="35" t="s">
        <v>645</v>
      </c>
      <c r="E297" s="37" t="s">
        <v>645</v>
      </c>
      <c r="F297" s="38" t="s">
        <v>645</v>
      </c>
      <c r="G297" s="39" t="s">
        <v>645</v>
      </c>
      <c r="H297" s="40"/>
      <c r="I297" s="35" t="s">
        <v>645</v>
      </c>
      <c r="J297" s="35" t="s">
        <v>645</v>
      </c>
      <c r="K297" s="36" t="s">
        <v>645</v>
      </c>
      <c r="L297" s="35" t="s">
        <v>645</v>
      </c>
      <c r="M297" s="37" t="s">
        <v>645</v>
      </c>
      <c r="N297" s="38" t="s">
        <v>645</v>
      </c>
      <c r="O297" s="39" t="s">
        <v>645</v>
      </c>
      <c r="P297" s="40"/>
      <c r="Q297" s="41" t="s">
        <v>645</v>
      </c>
      <c r="R297" s="41" t="s">
        <v>645</v>
      </c>
      <c r="S297" s="41" t="s">
        <v>645</v>
      </c>
      <c r="T297" s="41" t="s">
        <v>645</v>
      </c>
      <c r="U297" s="42" t="s">
        <v>645</v>
      </c>
      <c r="V297" s="43" t="s">
        <v>645</v>
      </c>
      <c r="W297" s="44" t="s">
        <v>645</v>
      </c>
    </row>
    <row r="298" spans="1:23" ht="12.9" customHeight="1" thickTop="1"/>
  </sheetData>
  <sheetProtection sheet="1" objects="1" scenarios="1"/>
  <mergeCells count="54">
    <mergeCell ref="Q199:Q200"/>
    <mergeCell ref="R199:R200"/>
    <mergeCell ref="S199:S200"/>
    <mergeCell ref="T199:T200"/>
    <mergeCell ref="U199:U200"/>
    <mergeCell ref="V199:W199"/>
    <mergeCell ref="I199:I200"/>
    <mergeCell ref="J199:J200"/>
    <mergeCell ref="K199:K200"/>
    <mergeCell ref="L199:L200"/>
    <mergeCell ref="M199:M200"/>
    <mergeCell ref="N199:O199"/>
    <mergeCell ref="A199:A200"/>
    <mergeCell ref="B199:B200"/>
    <mergeCell ref="C199:C200"/>
    <mergeCell ref="D199:D200"/>
    <mergeCell ref="E199:E200"/>
    <mergeCell ref="F199:G199"/>
    <mergeCell ref="Q100:Q101"/>
    <mergeCell ref="R100:R101"/>
    <mergeCell ref="S100:S101"/>
    <mergeCell ref="T100:T101"/>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F100:G100"/>
    <mergeCell ref="Q1:Q2"/>
    <mergeCell ref="R1:R2"/>
    <mergeCell ref="S1:S2"/>
    <mergeCell ref="T1:T2"/>
    <mergeCell ref="U1:U2"/>
    <mergeCell ref="V1:W1"/>
    <mergeCell ref="I1:I2"/>
    <mergeCell ref="J1:J2"/>
    <mergeCell ref="K1:K2"/>
    <mergeCell ref="L1:L2"/>
    <mergeCell ref="M1:M2"/>
    <mergeCell ref="N1:O1"/>
    <mergeCell ref="A1:A2"/>
    <mergeCell ref="B1:B2"/>
    <mergeCell ref="C1:C2"/>
    <mergeCell ref="D1:D2"/>
    <mergeCell ref="E1:E2"/>
    <mergeCell ref="F1:G1"/>
  </mergeCells>
  <conditionalFormatting sqref="A3:G297">
    <cfRule type="expression" dxfId="11" priority="1">
      <formula>AND(LEN($A3)&gt;0,OR(NOT(ISNUMBER($A3)),ISNUMBER(FIND("*",$B3))))</formula>
    </cfRule>
    <cfRule type="expression" dxfId="10" priority="2">
      <formula>NOT(ISERROR(MATCH($A3,PlayersOut,0)))</formula>
    </cfRule>
    <cfRule type="expression" dxfId="9" priority="3">
      <formula>NOT(ISERROR(MATCH($A3,CurrentTeam,0)))</formula>
    </cfRule>
    <cfRule type="expression" dxfId="8" priority="4">
      <formula>NOT(ISERROR(MATCH($A3,NewPlayers,0)))</formula>
    </cfRule>
  </conditionalFormatting>
  <conditionalFormatting sqref="I3:O297">
    <cfRule type="expression" dxfId="7" priority="5">
      <formula>AND(LEN($I3)&gt;0,OR(NOT(ISNUMBER($I3)),ISNUMBER(FIND("*",$J3))))</formula>
    </cfRule>
    <cfRule type="expression" dxfId="6" priority="6">
      <formula>NOT(ISERROR(MATCH($I3,PlayersOut,0)))</formula>
    </cfRule>
    <cfRule type="expression" dxfId="5" priority="7">
      <formula>NOT(ISERROR(MATCH($I3,CurrentTeam,0)))</formula>
    </cfRule>
    <cfRule type="expression" dxfId="4" priority="8">
      <formula>NOT(ISERROR(MATCH($I3,NewPlayers,0)))</formula>
    </cfRule>
  </conditionalFormatting>
  <conditionalFormatting sqref="Q3:W297">
    <cfRule type="expression" dxfId="3" priority="9">
      <formula>AND(LEN($Q3)&gt;0,OR(NOT(ISNUMBER($Q3)),ISNUMBER(FIND("*",$R3))))</formula>
    </cfRule>
    <cfRule type="expression" dxfId="2" priority="10">
      <formula>NOT(ISERROR(MATCH($Q3,PlayersOut,0)))</formula>
    </cfRule>
    <cfRule type="expression" dxfId="1" priority="11">
      <formula>NOT(ISERROR(MATCH($Q3,CurrentTeam,0)))</formula>
    </cfRule>
    <cfRule type="expression" dxfId="0" priority="12">
      <formula>NOT(ISERROR(MATCH($Q3,NewPlayers,0)))</formula>
    </cfRule>
  </conditionalFormatting>
  <printOptions horizontalCentered="1" verticalCentered="1"/>
  <pageMargins left="0.51181102362204722" right="0.51181102362204722" top="0.51181102362204722" bottom="0.51181102362204722" header="0.31496062992125984" footer="0.31496062992125984"/>
  <pageSetup paperSize="9" scale="73" fitToHeight="0" orientation="portrait" horizontalDpi="4294967293" r:id="rId1"/>
  <headerFooter alignWithMargins="0"/>
  <rowBreaks count="2" manualBreakCount="2">
    <brk id="99" max="22"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Transfer Form</vt:lpstr>
      <vt:lpstr>Player List</vt:lpstr>
      <vt:lpstr>CurrentTeam</vt:lpstr>
      <vt:lpstr>NewPlayers</vt:lpstr>
      <vt:lpstr>PlayersOut</vt:lpstr>
      <vt:lpstr>'Player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2023-06-04T08:15:24Z</dcterms:created>
  <dcterms:modified xsi:type="dcterms:W3CDTF">2023-06-04T08:15:30Z</dcterms:modified>
</cp:coreProperties>
</file>